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2767" yWindow="32767" windowWidth="20490" windowHeight="7080" activeTab="13"/>
  </bookViews>
  <sheets>
    <sheet name="２０年度" sheetId="1" r:id="rId1"/>
    <sheet name="２１年度" sheetId="2" r:id="rId2"/>
    <sheet name="２２年度" sheetId="3" r:id="rId3"/>
    <sheet name="２３年度" sheetId="4" r:id="rId4"/>
    <sheet name="２４年度" sheetId="5" r:id="rId5"/>
    <sheet name="２５年度" sheetId="6" r:id="rId6"/>
    <sheet name="２６年度" sheetId="7" r:id="rId7"/>
    <sheet name="２７年度" sheetId="8" r:id="rId8"/>
    <sheet name="２８年度 " sheetId="9" r:id="rId9"/>
    <sheet name="２９年度" sheetId="10" r:id="rId10"/>
    <sheet name="３０年度 " sheetId="11" r:id="rId11"/>
    <sheet name="R１年度" sheetId="12" r:id="rId12"/>
    <sheet name="R2年度" sheetId="13" r:id="rId13"/>
    <sheet name="R3年度" sheetId="14" r:id="rId14"/>
  </sheets>
  <definedNames>
    <definedName name="_xlnm.Print_Area" localSheetId="0">'２０年度'!$B$3:$K$34</definedName>
    <definedName name="_xlnm.Print_Area" localSheetId="1">'２１年度'!$B$3:$K$38</definedName>
    <definedName name="_xlnm.Print_Area" localSheetId="2">'２２年度'!$B$3:$K$38</definedName>
    <definedName name="_xlnm.Print_Area" localSheetId="3">'２３年度'!$B$3:$K$38</definedName>
    <definedName name="_xlnm.Print_Area" localSheetId="4">'２４年度'!$B$3:$K$38</definedName>
    <definedName name="_xlnm.Print_Area" localSheetId="5">'２５年度'!$B$3:$K$40</definedName>
    <definedName name="_xlnm.Print_Area" localSheetId="6">'２６年度'!$B$3:$K$42</definedName>
    <definedName name="_xlnm.Print_Area" localSheetId="7">'２７年度'!$B$1:$K$44</definedName>
    <definedName name="_xlnm.Print_Area" localSheetId="8">'２８年度 '!$B$1:$K$46</definedName>
    <definedName name="_xlnm.Print_Area" localSheetId="9">'２９年度'!$B$1:$K$46</definedName>
    <definedName name="_xlnm.Print_Area" localSheetId="10">'３０年度 '!$B$1:$K$46</definedName>
    <definedName name="_xlnm.Print_Area" localSheetId="11">'R１年度'!$B$1:$J$46</definedName>
    <definedName name="_xlnm.Print_Area" localSheetId="12">'R2年度'!$B$1:$J$46</definedName>
    <definedName name="_xlnm.Print_Area" localSheetId="13">'R3年度'!$B$1:$J$46</definedName>
  </definedNames>
  <calcPr fullCalcOnLoad="1"/>
</workbook>
</file>

<file path=xl/sharedStrings.xml><?xml version="1.0" encoding="utf-8"?>
<sst xmlns="http://schemas.openxmlformats.org/spreadsheetml/2006/main" count="728" uniqueCount="78">
  <si>
    <t>（歳入）</t>
  </si>
  <si>
    <t>款</t>
  </si>
  <si>
    <t>項</t>
  </si>
  <si>
    <t>（歳出）</t>
  </si>
  <si>
    <t>歳　　入　　合　　計</t>
  </si>
  <si>
    <t>歳　　出　　合　　計</t>
  </si>
  <si>
    <t>１　手数料</t>
  </si>
  <si>
    <t>２　受託事業収入</t>
  </si>
  <si>
    <t>１　受託事業収入</t>
  </si>
  <si>
    <t>１　国庫補助金</t>
  </si>
  <si>
    <t>１　繰越金</t>
  </si>
  <si>
    <t>１　諸収入</t>
  </si>
  <si>
    <t>３　諸収入</t>
  </si>
  <si>
    <t>１　総務費</t>
  </si>
  <si>
    <t>２　受託事業費</t>
  </si>
  <si>
    <t>３　審査委員会費</t>
  </si>
  <si>
    <t>１　受託事業費</t>
  </si>
  <si>
    <t>１　審査委員会費</t>
  </si>
  <si>
    <t>１　積立金</t>
  </si>
  <si>
    <t>１　予備費</t>
  </si>
  <si>
    <t>予算現額</t>
  </si>
  <si>
    <t>収入済額</t>
  </si>
  <si>
    <t>不納欠損額</t>
  </si>
  <si>
    <t>収入未済額</t>
  </si>
  <si>
    <t>平成21年度秋田県国民健康保険団体連合会</t>
  </si>
  <si>
    <t>予算現額</t>
  </si>
  <si>
    <t>支出済額</t>
  </si>
  <si>
    <t>不 用 額</t>
  </si>
  <si>
    <t>調 定 額</t>
  </si>
  <si>
    <t>歳入歳出差引残額</t>
  </si>
  <si>
    <t>円</t>
  </si>
  <si>
    <t>４　特別審査負担
　　金</t>
  </si>
  <si>
    <t>１　特別審査負担
　　金</t>
  </si>
  <si>
    <t>予算現額と支出済額
との比較</t>
  </si>
  <si>
    <t>予算現額と収入
済額との比較</t>
  </si>
  <si>
    <t>後期高齢者医療事業関係業務特別会計歳入歳出決算書</t>
  </si>
  <si>
    <t>４　繰越金</t>
  </si>
  <si>
    <t>５　国庫支出金</t>
  </si>
  <si>
    <t>６　積立金</t>
  </si>
  <si>
    <t>７　予備費</t>
  </si>
  <si>
    <t>５　レセプト電算
　　処理システム
　　費</t>
  </si>
  <si>
    <t>１　レセプト電算
　　処理システム
　　費</t>
  </si>
  <si>
    <t>平成20年度秋田県国民健康保険団体連合会</t>
  </si>
  <si>
    <t>５　国保中央会シ
　　ステム分担金</t>
  </si>
  <si>
    <t>１　国保中央会シ
　　ステム分担金</t>
  </si>
  <si>
    <t>平成22年度秋田県国民健康保険団体連合会</t>
  </si>
  <si>
    <t>３　繰越金</t>
  </si>
  <si>
    <t>４　諸収入</t>
  </si>
  <si>
    <t>（単位：円）</t>
  </si>
  <si>
    <t>平成23年度秋田県国民健康保険団体連合会</t>
  </si>
  <si>
    <t>平成24年度秋田県国民健康保険団体連合会</t>
  </si>
  <si>
    <t>３　国庫支出金</t>
  </si>
  <si>
    <t>５　諸収入</t>
  </si>
  <si>
    <t>平成25年度秋田県国民健康保険団体連合会</t>
  </si>
  <si>
    <t>７　諸支出金</t>
  </si>
  <si>
    <t>１　諸支出金</t>
  </si>
  <si>
    <t>８　予備費</t>
  </si>
  <si>
    <t>平成26年度秋田県国民健康保険団体連合会</t>
  </si>
  <si>
    <t>９　繰出金</t>
  </si>
  <si>
    <t>１　繰出金</t>
  </si>
  <si>
    <t>平成27年度秋田県国民健康保険団体連合会</t>
  </si>
  <si>
    <t>４　繰入金</t>
  </si>
  <si>
    <t>１　積立金繰入金</t>
  </si>
  <si>
    <t>５　繰越金</t>
  </si>
  <si>
    <t>６　諸収入</t>
  </si>
  <si>
    <t>６　繰出金</t>
  </si>
  <si>
    <t>７　積立金</t>
  </si>
  <si>
    <t>８　諸支出金</t>
  </si>
  <si>
    <t>９　予備費</t>
  </si>
  <si>
    <t>平成28年度秋田県国民健康保険団体連合会</t>
  </si>
  <si>
    <t xml:space="preserve">  ７　分担金</t>
  </si>
  <si>
    <t>１　分担金</t>
  </si>
  <si>
    <t>平成29年度秋田県国民健康保険団体連合会</t>
  </si>
  <si>
    <t>平成30年度秋田県国民健康保険団体連合会</t>
  </si>
  <si>
    <t>予算現額と支出済額との比較</t>
  </si>
  <si>
    <t>令和元年度秋田県国民健康保険団体連合会</t>
  </si>
  <si>
    <t>令和２年度秋田県国民健康保険団体連合会</t>
  </si>
  <si>
    <t>令和３年度秋田県国民健康保険団体連合会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</si>
</sst>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#,##0&quot; &quot;;&quot;△ &quot;#,##0&quot; 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38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inden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0" fontId="1" fillId="0" borderId="19" xfId="0" applyFont="1" applyBorder="1" applyAlignment="1">
      <alignment horizontal="left" vertical="center" indent="1"/>
    </xf>
    <xf numFmtId="0" fontId="1" fillId="0" borderId="20" xfId="0" applyFont="1" applyBorder="1" applyAlignment="1">
      <alignment horizontal="left" vertical="center" indent="1"/>
    </xf>
    <xf numFmtId="0" fontId="1" fillId="0" borderId="21" xfId="0" applyFont="1" applyBorder="1" applyAlignment="1">
      <alignment horizontal="left" vertical="center" indent="1"/>
    </xf>
    <xf numFmtId="179" fontId="1" fillId="0" borderId="22" xfId="0" applyNumberFormat="1" applyFont="1" applyBorder="1" applyAlignment="1">
      <alignment vertical="center"/>
    </xf>
    <xf numFmtId="179" fontId="1" fillId="0" borderId="23" xfId="0" applyNumberFormat="1" applyFont="1" applyBorder="1" applyAlignment="1">
      <alignment vertical="center"/>
    </xf>
    <xf numFmtId="179" fontId="1" fillId="0" borderId="24" xfId="0" applyNumberFormat="1" applyFont="1" applyBorder="1" applyAlignment="1">
      <alignment vertical="center"/>
    </xf>
    <xf numFmtId="0" fontId="1" fillId="0" borderId="20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25" xfId="0" applyFont="1" applyBorder="1" applyAlignment="1">
      <alignment horizontal="left" vertical="center" indent="1"/>
    </xf>
    <xf numFmtId="176" fontId="1" fillId="0" borderId="26" xfId="0" applyNumberFormat="1" applyFont="1" applyBorder="1" applyAlignment="1">
      <alignment vertical="center"/>
    </xf>
    <xf numFmtId="0" fontId="1" fillId="0" borderId="27" xfId="0" applyFont="1" applyBorder="1" applyAlignment="1">
      <alignment horizontal="left" vertical="center" indent="1"/>
    </xf>
    <xf numFmtId="176" fontId="1" fillId="0" borderId="28" xfId="0" applyNumberFormat="1" applyFont="1" applyBorder="1" applyAlignment="1">
      <alignment vertical="center"/>
    </xf>
    <xf numFmtId="179" fontId="1" fillId="0" borderId="29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177" fontId="1" fillId="0" borderId="17" xfId="0" applyNumberFormat="1" applyFont="1" applyBorder="1" applyAlignment="1">
      <alignment vertical="center"/>
    </xf>
    <xf numFmtId="177" fontId="1" fillId="0" borderId="26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7" fontId="1" fillId="0" borderId="14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177" fontId="1" fillId="0" borderId="29" xfId="0" applyNumberFormat="1" applyFont="1" applyBorder="1" applyAlignment="1">
      <alignment vertical="center"/>
    </xf>
    <xf numFmtId="177" fontId="1" fillId="0" borderId="23" xfId="0" applyNumberFormat="1" applyFont="1" applyBorder="1" applyAlignment="1">
      <alignment vertical="center"/>
    </xf>
    <xf numFmtId="177" fontId="1" fillId="0" borderId="15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76" fontId="1" fillId="0" borderId="26" xfId="0" applyNumberFormat="1" applyFont="1" applyBorder="1" applyAlignment="1">
      <alignment vertical="center"/>
    </xf>
    <xf numFmtId="176" fontId="1" fillId="0" borderId="31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32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33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176" fontId="1" fillId="0" borderId="30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77" fontId="1" fillId="0" borderId="26" xfId="0" applyNumberFormat="1" applyFont="1" applyBorder="1" applyAlignment="1">
      <alignment vertical="center"/>
    </xf>
    <xf numFmtId="177" fontId="1" fillId="0" borderId="31" xfId="0" applyNumberFormat="1" applyFont="1" applyBorder="1" applyAlignment="1">
      <alignment vertical="center"/>
    </xf>
    <xf numFmtId="177" fontId="1" fillId="0" borderId="17" xfId="0" applyNumberFormat="1" applyFont="1" applyBorder="1" applyAlignment="1">
      <alignment vertical="center"/>
    </xf>
    <xf numFmtId="177" fontId="1" fillId="0" borderId="32" xfId="0" applyNumberFormat="1" applyFont="1" applyBorder="1" applyAlignment="1">
      <alignment vertical="center"/>
    </xf>
    <xf numFmtId="177" fontId="1" fillId="0" borderId="35" xfId="0" applyNumberFormat="1" applyFont="1" applyBorder="1" applyAlignment="1">
      <alignment vertical="center"/>
    </xf>
    <xf numFmtId="177" fontId="1" fillId="0" borderId="36" xfId="0" applyNumberFormat="1" applyFont="1" applyBorder="1" applyAlignment="1">
      <alignment vertical="center"/>
    </xf>
    <xf numFmtId="177" fontId="1" fillId="0" borderId="14" xfId="0" applyNumberFormat="1" applyFont="1" applyBorder="1" applyAlignment="1">
      <alignment vertical="center"/>
    </xf>
    <xf numFmtId="177" fontId="1" fillId="0" borderId="30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7" fontId="1" fillId="0" borderId="34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horizontal="right" vertical="center"/>
    </xf>
    <xf numFmtId="176" fontId="1" fillId="0" borderId="31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 horizontal="right" vertical="center"/>
    </xf>
    <xf numFmtId="176" fontId="1" fillId="0" borderId="32" xfId="0" applyNumberFormat="1" applyFont="1" applyBorder="1" applyAlignment="1">
      <alignment horizontal="right" vertical="center"/>
    </xf>
    <xf numFmtId="0" fontId="1" fillId="0" borderId="3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4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20.625" style="1" customWidth="1"/>
    <col min="4" max="4" width="16.125" style="1" customWidth="1"/>
    <col min="5" max="6" width="8.375" style="1" customWidth="1"/>
    <col min="7" max="7" width="16.125" style="1" customWidth="1"/>
    <col min="8" max="8" width="11.625" style="1" customWidth="1"/>
    <col min="9" max="10" width="6.125" style="1" customWidth="1"/>
    <col min="11" max="11" width="16.625" style="1" customWidth="1"/>
    <col min="12" max="16384" width="9.00390625" style="1" customWidth="1"/>
  </cols>
  <sheetData>
    <row r="3" spans="4:10" ht="21" customHeight="1">
      <c r="D3" s="5"/>
      <c r="E3" s="5" t="s">
        <v>42</v>
      </c>
      <c r="F3" s="5"/>
      <c r="G3" s="5"/>
      <c r="H3" s="5"/>
      <c r="I3" s="5"/>
      <c r="J3" s="5"/>
    </row>
    <row r="4" spans="4:10" ht="21" customHeight="1">
      <c r="D4" s="5"/>
      <c r="E4" s="5" t="s">
        <v>35</v>
      </c>
      <c r="F4" s="5"/>
      <c r="G4" s="5"/>
      <c r="H4" s="5"/>
      <c r="I4" s="5"/>
      <c r="J4" s="5"/>
    </row>
    <row r="6" spans="2:11" ht="14.25">
      <c r="B6" s="1" t="s">
        <v>0</v>
      </c>
      <c r="K6" s="2" t="s">
        <v>48</v>
      </c>
    </row>
    <row r="7" spans="2:11" ht="42" customHeight="1">
      <c r="B7" s="7" t="s">
        <v>1</v>
      </c>
      <c r="C7" s="8" t="s">
        <v>2</v>
      </c>
      <c r="D7" s="10" t="s">
        <v>20</v>
      </c>
      <c r="E7" s="41" t="s">
        <v>28</v>
      </c>
      <c r="F7" s="42"/>
      <c r="G7" s="10" t="s">
        <v>21</v>
      </c>
      <c r="H7" s="10" t="s">
        <v>22</v>
      </c>
      <c r="I7" s="41" t="s">
        <v>23</v>
      </c>
      <c r="J7" s="42"/>
      <c r="K7" s="11" t="s">
        <v>34</v>
      </c>
    </row>
    <row r="8" spans="2:11" ht="21" customHeight="1">
      <c r="B8" s="15" t="s">
        <v>6</v>
      </c>
      <c r="C8" s="6"/>
      <c r="D8" s="12">
        <f aca="true" t="shared" si="0" ref="D8:K8">D9</f>
        <v>452531000</v>
      </c>
      <c r="E8" s="43">
        <f t="shared" si="0"/>
        <v>442305585</v>
      </c>
      <c r="F8" s="44">
        <f t="shared" si="0"/>
        <v>0</v>
      </c>
      <c r="G8" s="12">
        <f t="shared" si="0"/>
        <v>442305585</v>
      </c>
      <c r="H8" s="12">
        <f t="shared" si="0"/>
        <v>0</v>
      </c>
      <c r="I8" s="43">
        <f t="shared" si="0"/>
        <v>0</v>
      </c>
      <c r="J8" s="44">
        <f t="shared" si="0"/>
        <v>0</v>
      </c>
      <c r="K8" s="18">
        <f t="shared" si="0"/>
        <v>-10225415</v>
      </c>
    </row>
    <row r="9" spans="2:11" ht="21" customHeight="1">
      <c r="B9" s="17"/>
      <c r="C9" s="9" t="s">
        <v>6</v>
      </c>
      <c r="D9" s="13">
        <v>452531000</v>
      </c>
      <c r="E9" s="45">
        <v>442305585</v>
      </c>
      <c r="F9" s="46"/>
      <c r="G9" s="13">
        <f>E9</f>
        <v>442305585</v>
      </c>
      <c r="H9" s="13">
        <v>0</v>
      </c>
      <c r="I9" s="45">
        <f>E9-G9-H9</f>
        <v>0</v>
      </c>
      <c r="J9" s="46"/>
      <c r="K9" s="19">
        <f>G9-D9</f>
        <v>-10225415</v>
      </c>
    </row>
    <row r="10" spans="2:11" ht="21" customHeight="1">
      <c r="B10" s="16" t="s">
        <v>7</v>
      </c>
      <c r="C10" s="6"/>
      <c r="D10" s="12">
        <f>D11</f>
        <v>117550000</v>
      </c>
      <c r="E10" s="47">
        <f>E11</f>
        <v>117548450</v>
      </c>
      <c r="F10" s="48"/>
      <c r="G10" s="12">
        <f>G11</f>
        <v>117548450</v>
      </c>
      <c r="H10" s="12">
        <f>H11</f>
        <v>0</v>
      </c>
      <c r="I10" s="47">
        <f>I11</f>
        <v>0</v>
      </c>
      <c r="J10" s="48"/>
      <c r="K10" s="18">
        <f>K11</f>
        <v>-1550</v>
      </c>
    </row>
    <row r="11" spans="2:11" ht="21" customHeight="1">
      <c r="B11" s="17"/>
      <c r="C11" s="9" t="s">
        <v>8</v>
      </c>
      <c r="D11" s="13">
        <v>117550000</v>
      </c>
      <c r="E11" s="45">
        <v>117548450</v>
      </c>
      <c r="F11" s="46"/>
      <c r="G11" s="13">
        <f>E11</f>
        <v>117548450</v>
      </c>
      <c r="H11" s="13">
        <v>0</v>
      </c>
      <c r="I11" s="45">
        <f>E11-G11-H11</f>
        <v>0</v>
      </c>
      <c r="J11" s="46"/>
      <c r="K11" s="19">
        <f>G11-D11</f>
        <v>-1550</v>
      </c>
    </row>
    <row r="12" spans="2:11" ht="21" customHeight="1">
      <c r="B12" s="16" t="s">
        <v>12</v>
      </c>
      <c r="C12" s="6"/>
      <c r="D12" s="12">
        <f>D13</f>
        <v>1163000</v>
      </c>
      <c r="E12" s="43">
        <f>E13</f>
        <v>1094388</v>
      </c>
      <c r="F12" s="44"/>
      <c r="G12" s="12">
        <f>G13</f>
        <v>1094388</v>
      </c>
      <c r="H12" s="12">
        <f>H13</f>
        <v>0</v>
      </c>
      <c r="I12" s="43">
        <f>I13</f>
        <v>0</v>
      </c>
      <c r="J12" s="44"/>
      <c r="K12" s="18">
        <f>K13</f>
        <v>-68612</v>
      </c>
    </row>
    <row r="13" spans="2:11" ht="21" customHeight="1">
      <c r="B13" s="17"/>
      <c r="C13" s="9" t="s">
        <v>11</v>
      </c>
      <c r="D13" s="13">
        <v>1163000</v>
      </c>
      <c r="E13" s="45">
        <v>1094388</v>
      </c>
      <c r="F13" s="46"/>
      <c r="G13" s="13">
        <f>E13</f>
        <v>1094388</v>
      </c>
      <c r="H13" s="13">
        <v>0</v>
      </c>
      <c r="I13" s="45">
        <f>E13-G13-H13</f>
        <v>0</v>
      </c>
      <c r="J13" s="46"/>
      <c r="K13" s="19">
        <f>G13-D13</f>
        <v>-68612</v>
      </c>
    </row>
    <row r="14" spans="2:11" ht="42" customHeight="1">
      <c r="B14" s="39" t="s">
        <v>4</v>
      </c>
      <c r="C14" s="40"/>
      <c r="D14" s="14">
        <f aca="true" t="shared" si="1" ref="D14:K14">SUM(D8:D13)/2</f>
        <v>571244000</v>
      </c>
      <c r="E14" s="49">
        <f t="shared" si="1"/>
        <v>560948423</v>
      </c>
      <c r="F14" s="50">
        <f t="shared" si="1"/>
        <v>0</v>
      </c>
      <c r="G14" s="14">
        <f t="shared" si="1"/>
        <v>560948423</v>
      </c>
      <c r="H14" s="14">
        <f t="shared" si="1"/>
        <v>0</v>
      </c>
      <c r="I14" s="49">
        <f t="shared" si="1"/>
        <v>0</v>
      </c>
      <c r="J14" s="50">
        <f t="shared" si="1"/>
        <v>0</v>
      </c>
      <c r="K14" s="20">
        <f t="shared" si="1"/>
        <v>-10295577</v>
      </c>
    </row>
    <row r="15" spans="2:11" ht="14.25" customHeight="1">
      <c r="B15" s="3"/>
      <c r="C15" s="3"/>
      <c r="D15" s="3"/>
      <c r="E15" s="3"/>
      <c r="F15" s="3"/>
      <c r="G15" s="3"/>
      <c r="H15" s="3"/>
      <c r="I15" s="3"/>
      <c r="J15" s="3"/>
      <c r="K15" s="4"/>
    </row>
    <row r="16" spans="2:11" ht="14.25" customHeight="1">
      <c r="B16" s="1" t="s">
        <v>3</v>
      </c>
      <c r="K16" s="2" t="s">
        <v>48</v>
      </c>
    </row>
    <row r="17" spans="2:11" ht="41.25" customHeight="1">
      <c r="B17" s="7" t="s">
        <v>1</v>
      </c>
      <c r="C17" s="8" t="s">
        <v>2</v>
      </c>
      <c r="D17" s="41" t="s">
        <v>25</v>
      </c>
      <c r="E17" s="42"/>
      <c r="F17" s="41" t="s">
        <v>26</v>
      </c>
      <c r="G17" s="42"/>
      <c r="H17" s="41" t="s">
        <v>27</v>
      </c>
      <c r="I17" s="42"/>
      <c r="J17" s="51" t="s">
        <v>33</v>
      </c>
      <c r="K17" s="52"/>
    </row>
    <row r="18" spans="2:11" ht="21" customHeight="1">
      <c r="B18" s="15" t="s">
        <v>13</v>
      </c>
      <c r="C18" s="6"/>
      <c r="D18" s="53">
        <f>D19</f>
        <v>371437000</v>
      </c>
      <c r="E18" s="54"/>
      <c r="F18" s="53">
        <f>F19</f>
        <v>350921829</v>
      </c>
      <c r="G18" s="54"/>
      <c r="H18" s="53">
        <f>H19</f>
        <v>20515171</v>
      </c>
      <c r="I18" s="54"/>
      <c r="J18" s="53">
        <f>J19</f>
        <v>20515171</v>
      </c>
      <c r="K18" s="57"/>
    </row>
    <row r="19" spans="2:11" ht="21" customHeight="1">
      <c r="B19" s="17"/>
      <c r="C19" s="9" t="s">
        <v>13</v>
      </c>
      <c r="D19" s="55">
        <v>371437000</v>
      </c>
      <c r="E19" s="56"/>
      <c r="F19" s="55">
        <v>350921829</v>
      </c>
      <c r="G19" s="56"/>
      <c r="H19" s="55">
        <f>D19-F19</f>
        <v>20515171</v>
      </c>
      <c r="I19" s="56"/>
      <c r="J19" s="55">
        <f>D19-F19</f>
        <v>20515171</v>
      </c>
      <c r="K19" s="58"/>
    </row>
    <row r="20" spans="2:11" ht="21" customHeight="1">
      <c r="B20" s="15" t="s">
        <v>14</v>
      </c>
      <c r="C20" s="23"/>
      <c r="D20" s="53">
        <f>D21</f>
        <v>117550000</v>
      </c>
      <c r="E20" s="54"/>
      <c r="F20" s="53">
        <f>F21</f>
        <v>111690120</v>
      </c>
      <c r="G20" s="54"/>
      <c r="H20" s="53">
        <f>H21</f>
        <v>5859880</v>
      </c>
      <c r="I20" s="54"/>
      <c r="J20" s="53">
        <f>J21</f>
        <v>5859880</v>
      </c>
      <c r="K20" s="57"/>
    </row>
    <row r="21" spans="2:11" ht="21" customHeight="1">
      <c r="B21" s="17"/>
      <c r="C21" s="9" t="s">
        <v>16</v>
      </c>
      <c r="D21" s="55">
        <v>117550000</v>
      </c>
      <c r="E21" s="56"/>
      <c r="F21" s="55">
        <v>111690120</v>
      </c>
      <c r="G21" s="56"/>
      <c r="H21" s="55">
        <f>D21-F21</f>
        <v>5859880</v>
      </c>
      <c r="I21" s="56"/>
      <c r="J21" s="55">
        <f>D21-F21</f>
        <v>5859880</v>
      </c>
      <c r="K21" s="58"/>
    </row>
    <row r="22" spans="2:11" ht="21" customHeight="1">
      <c r="B22" s="16" t="s">
        <v>15</v>
      </c>
      <c r="C22" s="6"/>
      <c r="D22" s="53">
        <f>D23</f>
        <v>37964000</v>
      </c>
      <c r="E22" s="54"/>
      <c r="F22" s="53">
        <f>F23</f>
        <v>34749150</v>
      </c>
      <c r="G22" s="54"/>
      <c r="H22" s="53">
        <f>H23</f>
        <v>3214850</v>
      </c>
      <c r="I22" s="54"/>
      <c r="J22" s="53">
        <f>J23</f>
        <v>3214850</v>
      </c>
      <c r="K22" s="57"/>
    </row>
    <row r="23" spans="2:11" ht="21" customHeight="1">
      <c r="B23" s="17"/>
      <c r="C23" s="9" t="s">
        <v>17</v>
      </c>
      <c r="D23" s="55">
        <v>37964000</v>
      </c>
      <c r="E23" s="56"/>
      <c r="F23" s="55">
        <v>34749150</v>
      </c>
      <c r="G23" s="56"/>
      <c r="H23" s="55">
        <f>D23-F23</f>
        <v>3214850</v>
      </c>
      <c r="I23" s="56"/>
      <c r="J23" s="55">
        <f>D23-F23</f>
        <v>3214850</v>
      </c>
      <c r="K23" s="58"/>
    </row>
    <row r="24" spans="2:11" ht="42" customHeight="1">
      <c r="B24" s="21" t="s">
        <v>31</v>
      </c>
      <c r="C24" s="6"/>
      <c r="D24" s="53">
        <f>D25</f>
        <v>600000</v>
      </c>
      <c r="E24" s="54"/>
      <c r="F24" s="53">
        <f>F25</f>
        <v>385843</v>
      </c>
      <c r="G24" s="54"/>
      <c r="H24" s="53">
        <f>H25</f>
        <v>214157</v>
      </c>
      <c r="I24" s="54"/>
      <c r="J24" s="53">
        <f>J25</f>
        <v>214157</v>
      </c>
      <c r="K24" s="57"/>
    </row>
    <row r="25" spans="2:11" ht="42" customHeight="1">
      <c r="B25" s="17"/>
      <c r="C25" s="22" t="s">
        <v>32</v>
      </c>
      <c r="D25" s="55">
        <v>600000</v>
      </c>
      <c r="E25" s="56"/>
      <c r="F25" s="55">
        <v>385843</v>
      </c>
      <c r="G25" s="56"/>
      <c r="H25" s="55">
        <f>D25-F25</f>
        <v>214157</v>
      </c>
      <c r="I25" s="56"/>
      <c r="J25" s="55">
        <f>D25-F25</f>
        <v>214157</v>
      </c>
      <c r="K25" s="58"/>
    </row>
    <row r="26" spans="2:11" ht="42" customHeight="1">
      <c r="B26" s="21" t="s">
        <v>43</v>
      </c>
      <c r="C26" s="6"/>
      <c r="D26" s="53">
        <f>D27</f>
        <v>13363000</v>
      </c>
      <c r="E26" s="54"/>
      <c r="F26" s="53">
        <f>F27</f>
        <v>13077225</v>
      </c>
      <c r="G26" s="54"/>
      <c r="H26" s="53">
        <f>H27</f>
        <v>285775</v>
      </c>
      <c r="I26" s="54"/>
      <c r="J26" s="53">
        <f>J27</f>
        <v>285775</v>
      </c>
      <c r="K26" s="57"/>
    </row>
    <row r="27" spans="2:11" ht="42" customHeight="1">
      <c r="B27" s="17"/>
      <c r="C27" s="22" t="s">
        <v>44</v>
      </c>
      <c r="D27" s="55">
        <v>13363000</v>
      </c>
      <c r="E27" s="56"/>
      <c r="F27" s="55">
        <v>13077225</v>
      </c>
      <c r="G27" s="56"/>
      <c r="H27" s="55">
        <f>D27-F27</f>
        <v>285775</v>
      </c>
      <c r="I27" s="56"/>
      <c r="J27" s="55">
        <f>D27-F27</f>
        <v>285775</v>
      </c>
      <c r="K27" s="58"/>
    </row>
    <row r="28" spans="2:11" ht="21" customHeight="1">
      <c r="B28" s="16" t="s">
        <v>38</v>
      </c>
      <c r="C28" s="6"/>
      <c r="D28" s="53">
        <f>D29</f>
        <v>27538000</v>
      </c>
      <c r="E28" s="54"/>
      <c r="F28" s="53">
        <f>F29</f>
        <v>27538000</v>
      </c>
      <c r="G28" s="54"/>
      <c r="H28" s="53">
        <f>H29</f>
        <v>0</v>
      </c>
      <c r="I28" s="54"/>
      <c r="J28" s="53">
        <f>J29</f>
        <v>0</v>
      </c>
      <c r="K28" s="57"/>
    </row>
    <row r="29" spans="2:11" ht="21" customHeight="1">
      <c r="B29" s="17"/>
      <c r="C29" s="9" t="s">
        <v>18</v>
      </c>
      <c r="D29" s="55">
        <v>27538000</v>
      </c>
      <c r="E29" s="56"/>
      <c r="F29" s="55">
        <v>27538000</v>
      </c>
      <c r="G29" s="56"/>
      <c r="H29" s="55">
        <f>D29-F29</f>
        <v>0</v>
      </c>
      <c r="I29" s="56"/>
      <c r="J29" s="55">
        <f>D29-F29</f>
        <v>0</v>
      </c>
      <c r="K29" s="58"/>
    </row>
    <row r="30" spans="2:11" ht="21" customHeight="1">
      <c r="B30" s="16" t="s">
        <v>39</v>
      </c>
      <c r="C30" s="6"/>
      <c r="D30" s="53">
        <f>D31</f>
        <v>2792000</v>
      </c>
      <c r="E30" s="54"/>
      <c r="F30" s="53">
        <f>F31</f>
        <v>0</v>
      </c>
      <c r="G30" s="54"/>
      <c r="H30" s="53">
        <f>H31</f>
        <v>2792000</v>
      </c>
      <c r="I30" s="54"/>
      <c r="J30" s="53">
        <f>J31</f>
        <v>2792000</v>
      </c>
      <c r="K30" s="57"/>
    </row>
    <row r="31" spans="2:11" ht="20.25" customHeight="1">
      <c r="B31" s="17"/>
      <c r="C31" s="9" t="s">
        <v>19</v>
      </c>
      <c r="D31" s="55">
        <v>2792000</v>
      </c>
      <c r="E31" s="56"/>
      <c r="F31" s="55">
        <v>0</v>
      </c>
      <c r="G31" s="56"/>
      <c r="H31" s="55">
        <f>D31-F31</f>
        <v>2792000</v>
      </c>
      <c r="I31" s="56"/>
      <c r="J31" s="55">
        <f>D31-F31</f>
        <v>2792000</v>
      </c>
      <c r="K31" s="58"/>
    </row>
    <row r="32" spans="2:11" ht="42" customHeight="1">
      <c r="B32" s="39" t="s">
        <v>5</v>
      </c>
      <c r="C32" s="40"/>
      <c r="D32" s="59">
        <f>SUM(D18:D31)/2</f>
        <v>571244000</v>
      </c>
      <c r="E32" s="60"/>
      <c r="F32" s="59">
        <f>SUM(F18:F31)/2</f>
        <v>538362167</v>
      </c>
      <c r="G32" s="60"/>
      <c r="H32" s="59">
        <f>SUM(H18:H31)/2</f>
        <v>32881833</v>
      </c>
      <c r="I32" s="60"/>
      <c r="J32" s="59">
        <f>SUM(J18:J31)/2</f>
        <v>32881833</v>
      </c>
      <c r="K32" s="63"/>
    </row>
    <row r="33" ht="21" customHeight="1"/>
    <row r="34" spans="7:11" ht="21" customHeight="1">
      <c r="G34" s="2" t="s">
        <v>29</v>
      </c>
      <c r="H34" s="61">
        <f>G14-F32</f>
        <v>22586256</v>
      </c>
      <c r="I34" s="62"/>
      <c r="J34" s="62"/>
      <c r="K34" s="1" t="s">
        <v>30</v>
      </c>
    </row>
  </sheetData>
  <sheetProtection password="DC94" sheet="1"/>
  <mergeCells count="83">
    <mergeCell ref="J29:K29"/>
    <mergeCell ref="H29:I29"/>
    <mergeCell ref="H26:I26"/>
    <mergeCell ref="H27:I27"/>
    <mergeCell ref="H28:I28"/>
    <mergeCell ref="J26:K26"/>
    <mergeCell ref="J27:K27"/>
    <mergeCell ref="H34:J34"/>
    <mergeCell ref="J30:K30"/>
    <mergeCell ref="J31:K31"/>
    <mergeCell ref="J32:K32"/>
    <mergeCell ref="H30:I30"/>
    <mergeCell ref="H31:I31"/>
    <mergeCell ref="H32:I32"/>
    <mergeCell ref="H18:I18"/>
    <mergeCell ref="H19:I19"/>
    <mergeCell ref="H20:I20"/>
    <mergeCell ref="H21:I21"/>
    <mergeCell ref="J22:K22"/>
    <mergeCell ref="J23:K23"/>
    <mergeCell ref="D31:E31"/>
    <mergeCell ref="F31:G31"/>
    <mergeCell ref="F28:G28"/>
    <mergeCell ref="F29:G29"/>
    <mergeCell ref="F30:G30"/>
    <mergeCell ref="J20:K20"/>
    <mergeCell ref="J21:K21"/>
    <mergeCell ref="J25:K25"/>
    <mergeCell ref="J24:K24"/>
    <mergeCell ref="J28:K28"/>
    <mergeCell ref="H24:I24"/>
    <mergeCell ref="H25:I25"/>
    <mergeCell ref="F26:G26"/>
    <mergeCell ref="D26:E26"/>
    <mergeCell ref="D22:E22"/>
    <mergeCell ref="F32:G32"/>
    <mergeCell ref="D32:E32"/>
    <mergeCell ref="F24:G24"/>
    <mergeCell ref="F27:G27"/>
    <mergeCell ref="F25:G25"/>
    <mergeCell ref="F20:G20"/>
    <mergeCell ref="F21:G21"/>
    <mergeCell ref="F22:G22"/>
    <mergeCell ref="F23:G23"/>
    <mergeCell ref="H22:I22"/>
    <mergeCell ref="H23:I23"/>
    <mergeCell ref="D29:E29"/>
    <mergeCell ref="D30:E30"/>
    <mergeCell ref="D20:E20"/>
    <mergeCell ref="D21:E21"/>
    <mergeCell ref="D23:E23"/>
    <mergeCell ref="D24:E24"/>
    <mergeCell ref="D25:E25"/>
    <mergeCell ref="D27:E27"/>
    <mergeCell ref="D28:E28"/>
    <mergeCell ref="H17:I17"/>
    <mergeCell ref="J17:K17"/>
    <mergeCell ref="D18:E18"/>
    <mergeCell ref="D19:E19"/>
    <mergeCell ref="J18:K18"/>
    <mergeCell ref="J19:K19"/>
    <mergeCell ref="F17:G17"/>
    <mergeCell ref="D17:E17"/>
    <mergeCell ref="F18:G18"/>
    <mergeCell ref="F19:G19"/>
    <mergeCell ref="I14:J14"/>
    <mergeCell ref="I7:J7"/>
    <mergeCell ref="I12:J12"/>
    <mergeCell ref="I13:J13"/>
    <mergeCell ref="I8:J8"/>
    <mergeCell ref="I9:J9"/>
    <mergeCell ref="I10:J10"/>
    <mergeCell ref="I11:J11"/>
    <mergeCell ref="B32:C32"/>
    <mergeCell ref="B14:C14"/>
    <mergeCell ref="E7:F7"/>
    <mergeCell ref="E8:F8"/>
    <mergeCell ref="E9:F9"/>
    <mergeCell ref="E10:F10"/>
    <mergeCell ref="E14:F14"/>
    <mergeCell ref="E11:F11"/>
    <mergeCell ref="E13:F13"/>
    <mergeCell ref="E12:F12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  <rowBreaks count="1" manualBreakCount="1">
    <brk id="14" min="1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3:K46"/>
  <sheetViews>
    <sheetView showGridLines="0" showRowColHeaders="0" workbookViewId="0" topLeftCell="A1">
      <selection activeCell="K9" sqref="K9"/>
    </sheetView>
  </sheetViews>
  <sheetFormatPr defaultColWidth="9.00390625" defaultRowHeight="13.5"/>
  <cols>
    <col min="1" max="1" width="10.625" style="1" customWidth="1"/>
    <col min="2" max="3" width="20.625" style="1" customWidth="1"/>
    <col min="4" max="4" width="16.125" style="1" customWidth="1"/>
    <col min="5" max="6" width="8.375" style="1" customWidth="1"/>
    <col min="7" max="7" width="16.125" style="1" customWidth="1"/>
    <col min="8" max="8" width="11.625" style="1" customWidth="1"/>
    <col min="9" max="10" width="6.125" style="1" customWidth="1"/>
    <col min="11" max="11" width="16.625" style="1" customWidth="1"/>
    <col min="12" max="16384" width="9.00390625" style="1" customWidth="1"/>
  </cols>
  <sheetData>
    <row r="3" spans="4:10" ht="21" customHeight="1">
      <c r="D3" s="5"/>
      <c r="E3" s="5" t="s">
        <v>72</v>
      </c>
      <c r="F3" s="5"/>
      <c r="G3" s="5"/>
      <c r="H3" s="5"/>
      <c r="I3" s="5"/>
      <c r="J3" s="5"/>
    </row>
    <row r="4" spans="4:10" ht="21" customHeight="1">
      <c r="D4" s="5"/>
      <c r="E4" s="5" t="s">
        <v>35</v>
      </c>
      <c r="F4" s="5"/>
      <c r="G4" s="5"/>
      <c r="H4" s="5"/>
      <c r="I4" s="5"/>
      <c r="J4" s="5"/>
    </row>
    <row r="6" spans="2:11" ht="14.25">
      <c r="B6" s="1" t="s">
        <v>0</v>
      </c>
      <c r="K6" s="2" t="s">
        <v>48</v>
      </c>
    </row>
    <row r="7" spans="2:11" ht="42" customHeight="1">
      <c r="B7" s="7" t="s">
        <v>1</v>
      </c>
      <c r="C7" s="8" t="s">
        <v>2</v>
      </c>
      <c r="D7" s="10" t="s">
        <v>20</v>
      </c>
      <c r="E7" s="41" t="s">
        <v>28</v>
      </c>
      <c r="F7" s="42"/>
      <c r="G7" s="10" t="s">
        <v>21</v>
      </c>
      <c r="H7" s="10" t="s">
        <v>22</v>
      </c>
      <c r="I7" s="41" t="s">
        <v>23</v>
      </c>
      <c r="J7" s="42"/>
      <c r="K7" s="11" t="s">
        <v>34</v>
      </c>
    </row>
    <row r="8" spans="2:11" ht="21" customHeight="1">
      <c r="B8" s="15" t="s">
        <v>6</v>
      </c>
      <c r="C8" s="6"/>
      <c r="D8" s="12">
        <f aca="true" t="shared" si="0" ref="D8:K8">D9</f>
        <v>542508000</v>
      </c>
      <c r="E8" s="43">
        <f t="shared" si="0"/>
        <v>543179010</v>
      </c>
      <c r="F8" s="44">
        <f t="shared" si="0"/>
        <v>0</v>
      </c>
      <c r="G8" s="12">
        <f t="shared" si="0"/>
        <v>543179010</v>
      </c>
      <c r="H8" s="12">
        <f t="shared" si="0"/>
        <v>0</v>
      </c>
      <c r="I8" s="43">
        <f t="shared" si="0"/>
        <v>0</v>
      </c>
      <c r="J8" s="44">
        <f t="shared" si="0"/>
        <v>0</v>
      </c>
      <c r="K8" s="18">
        <f t="shared" si="0"/>
        <v>671010</v>
      </c>
    </row>
    <row r="9" spans="2:11" ht="21" customHeight="1">
      <c r="B9" s="17"/>
      <c r="C9" s="9" t="s">
        <v>6</v>
      </c>
      <c r="D9" s="13">
        <v>542508000</v>
      </c>
      <c r="E9" s="45">
        <v>543179010</v>
      </c>
      <c r="F9" s="46"/>
      <c r="G9" s="13">
        <f>E9</f>
        <v>543179010</v>
      </c>
      <c r="H9" s="13">
        <v>0</v>
      </c>
      <c r="I9" s="45">
        <f>E9-G9-H9</f>
        <v>0</v>
      </c>
      <c r="J9" s="46"/>
      <c r="K9" s="19">
        <f>G9-D9</f>
        <v>671010</v>
      </c>
    </row>
    <row r="10" spans="2:11" ht="21" customHeight="1">
      <c r="B10" s="16" t="s">
        <v>7</v>
      </c>
      <c r="C10" s="6"/>
      <c r="D10" s="12">
        <f>D11</f>
        <v>107605000</v>
      </c>
      <c r="E10" s="47">
        <f>E11</f>
        <v>101034436</v>
      </c>
      <c r="F10" s="48"/>
      <c r="G10" s="12">
        <f>G11</f>
        <v>101034436</v>
      </c>
      <c r="H10" s="12">
        <f>H11</f>
        <v>0</v>
      </c>
      <c r="I10" s="47">
        <f>I11</f>
        <v>0</v>
      </c>
      <c r="J10" s="48"/>
      <c r="K10" s="18">
        <f>K11</f>
        <v>-6570564</v>
      </c>
    </row>
    <row r="11" spans="2:11" ht="21" customHeight="1">
      <c r="B11" s="17"/>
      <c r="C11" s="9" t="s">
        <v>8</v>
      </c>
      <c r="D11" s="13">
        <v>107605000</v>
      </c>
      <c r="E11" s="45">
        <v>101034436</v>
      </c>
      <c r="F11" s="46"/>
      <c r="G11" s="13">
        <f>E11</f>
        <v>101034436</v>
      </c>
      <c r="H11" s="13">
        <v>0</v>
      </c>
      <c r="I11" s="45">
        <f>E11-G11-H11</f>
        <v>0</v>
      </c>
      <c r="J11" s="46"/>
      <c r="K11" s="19">
        <f>G11-D11</f>
        <v>-6570564</v>
      </c>
    </row>
    <row r="12" spans="2:11" ht="21" customHeight="1">
      <c r="B12" s="16" t="s">
        <v>51</v>
      </c>
      <c r="C12" s="6"/>
      <c r="D12" s="12">
        <f>D13</f>
        <v>1535000</v>
      </c>
      <c r="E12" s="43">
        <f>E13</f>
        <v>1534000</v>
      </c>
      <c r="F12" s="44"/>
      <c r="G12" s="12">
        <f>G13</f>
        <v>1534000</v>
      </c>
      <c r="H12" s="12">
        <f>H13</f>
        <v>0</v>
      </c>
      <c r="I12" s="43">
        <f>I13</f>
        <v>0</v>
      </c>
      <c r="J12" s="44"/>
      <c r="K12" s="18">
        <f>K13</f>
        <v>-1000</v>
      </c>
    </row>
    <row r="13" spans="2:11" ht="21" customHeight="1">
      <c r="B13" s="17"/>
      <c r="C13" s="9" t="s">
        <v>9</v>
      </c>
      <c r="D13" s="13">
        <v>1535000</v>
      </c>
      <c r="E13" s="45">
        <v>1534000</v>
      </c>
      <c r="F13" s="46"/>
      <c r="G13" s="13">
        <f>E13</f>
        <v>1534000</v>
      </c>
      <c r="H13" s="13">
        <v>0</v>
      </c>
      <c r="I13" s="45">
        <f>E13-G13-H13</f>
        <v>0</v>
      </c>
      <c r="J13" s="46"/>
      <c r="K13" s="19">
        <f>G13-D13</f>
        <v>-1000</v>
      </c>
    </row>
    <row r="14" spans="2:11" ht="21" customHeight="1">
      <c r="B14" s="16" t="s">
        <v>61</v>
      </c>
      <c r="C14" s="6"/>
      <c r="D14" s="12">
        <f>D15</f>
        <v>45485000</v>
      </c>
      <c r="E14" s="43">
        <f>E15</f>
        <v>43781000</v>
      </c>
      <c r="F14" s="44"/>
      <c r="G14" s="12">
        <f>G15</f>
        <v>43781000</v>
      </c>
      <c r="H14" s="12">
        <f>H15</f>
        <v>0</v>
      </c>
      <c r="I14" s="43">
        <f>I15</f>
        <v>0</v>
      </c>
      <c r="J14" s="44"/>
      <c r="K14" s="18">
        <f>K15</f>
        <v>-1704000</v>
      </c>
    </row>
    <row r="15" spans="2:11" ht="21" customHeight="1">
      <c r="B15" s="17"/>
      <c r="C15" s="9" t="s">
        <v>62</v>
      </c>
      <c r="D15" s="13">
        <v>45485000</v>
      </c>
      <c r="E15" s="45">
        <v>43781000</v>
      </c>
      <c r="F15" s="46"/>
      <c r="G15" s="13">
        <f>E15</f>
        <v>43781000</v>
      </c>
      <c r="H15" s="13">
        <v>0</v>
      </c>
      <c r="I15" s="45">
        <f>E15-G15-H15</f>
        <v>0</v>
      </c>
      <c r="J15" s="46"/>
      <c r="K15" s="19">
        <f>G15-D15</f>
        <v>-1704000</v>
      </c>
    </row>
    <row r="16" spans="2:11" ht="21" customHeight="1">
      <c r="B16" s="16" t="s">
        <v>63</v>
      </c>
      <c r="C16" s="6"/>
      <c r="D16" s="12">
        <f>D17</f>
        <v>67943000</v>
      </c>
      <c r="E16" s="43">
        <f>E17</f>
        <v>67943691</v>
      </c>
      <c r="F16" s="44"/>
      <c r="G16" s="12">
        <f>G17</f>
        <v>67943691</v>
      </c>
      <c r="H16" s="12">
        <f>H17</f>
        <v>0</v>
      </c>
      <c r="I16" s="43">
        <f>I17</f>
        <v>0</v>
      </c>
      <c r="J16" s="44"/>
      <c r="K16" s="18">
        <f>K17</f>
        <v>691</v>
      </c>
    </row>
    <row r="17" spans="2:11" ht="21" customHeight="1">
      <c r="B17" s="17"/>
      <c r="C17" s="9" t="s">
        <v>10</v>
      </c>
      <c r="D17" s="13">
        <v>67943000</v>
      </c>
      <c r="E17" s="45">
        <v>67943691</v>
      </c>
      <c r="F17" s="46"/>
      <c r="G17" s="13">
        <f>E17</f>
        <v>67943691</v>
      </c>
      <c r="H17" s="13">
        <v>0</v>
      </c>
      <c r="I17" s="45">
        <f>E17-G17-H17</f>
        <v>0</v>
      </c>
      <c r="J17" s="46"/>
      <c r="K17" s="19">
        <f>G17-D17</f>
        <v>691</v>
      </c>
    </row>
    <row r="18" spans="2:11" ht="21" customHeight="1">
      <c r="B18" s="16" t="s">
        <v>64</v>
      </c>
      <c r="C18" s="6"/>
      <c r="D18" s="12">
        <f>D19</f>
        <v>1891000</v>
      </c>
      <c r="E18" s="43">
        <f>E19</f>
        <v>3259508</v>
      </c>
      <c r="F18" s="44"/>
      <c r="G18" s="12">
        <f>G19</f>
        <v>3259508</v>
      </c>
      <c r="H18" s="12">
        <f>H19</f>
        <v>0</v>
      </c>
      <c r="I18" s="43">
        <f>I19</f>
        <v>0</v>
      </c>
      <c r="J18" s="44"/>
      <c r="K18" s="18">
        <f>K19</f>
        <v>1368508</v>
      </c>
    </row>
    <row r="19" spans="2:11" ht="21" customHeight="1">
      <c r="B19" s="17"/>
      <c r="C19" s="9" t="s">
        <v>11</v>
      </c>
      <c r="D19" s="13">
        <v>1891000</v>
      </c>
      <c r="E19" s="45">
        <v>3259508</v>
      </c>
      <c r="F19" s="46"/>
      <c r="G19" s="13">
        <f>E19</f>
        <v>3259508</v>
      </c>
      <c r="H19" s="13">
        <v>0</v>
      </c>
      <c r="I19" s="45">
        <f>E19-G19-H19</f>
        <v>0</v>
      </c>
      <c r="J19" s="46"/>
      <c r="K19" s="19">
        <f>G19-D19</f>
        <v>1368508</v>
      </c>
    </row>
    <row r="20" spans="2:11" ht="21" customHeight="1">
      <c r="B20" s="28" t="s">
        <v>70</v>
      </c>
      <c r="C20" s="23"/>
      <c r="D20" s="24">
        <f>D21</f>
        <v>5390000</v>
      </c>
      <c r="E20" s="64">
        <f>E21</f>
        <v>8155000</v>
      </c>
      <c r="F20" s="65"/>
      <c r="G20" s="24">
        <f>G21</f>
        <v>8155000</v>
      </c>
      <c r="H20" s="24">
        <f>H21</f>
        <v>0</v>
      </c>
      <c r="I20" s="64">
        <f>I21</f>
        <v>0</v>
      </c>
      <c r="J20" s="65"/>
      <c r="K20" s="27">
        <f>K21</f>
        <v>2765000</v>
      </c>
    </row>
    <row r="21" spans="2:11" ht="21" customHeight="1">
      <c r="B21" s="29"/>
      <c r="C21" s="25" t="s">
        <v>71</v>
      </c>
      <c r="D21" s="14">
        <v>5390000</v>
      </c>
      <c r="E21" s="66">
        <v>8155000</v>
      </c>
      <c r="F21" s="67"/>
      <c r="G21" s="14">
        <f>E21</f>
        <v>8155000</v>
      </c>
      <c r="H21" s="14">
        <v>0</v>
      </c>
      <c r="I21" s="14">
        <v>0</v>
      </c>
      <c r="J21" s="26"/>
      <c r="K21" s="20">
        <f>G21-D21</f>
        <v>2765000</v>
      </c>
    </row>
    <row r="22" spans="2:11" ht="42" customHeight="1">
      <c r="B22" s="39" t="s">
        <v>4</v>
      </c>
      <c r="C22" s="40"/>
      <c r="D22" s="14">
        <f>SUM(D8:D21)/2</f>
        <v>772357000</v>
      </c>
      <c r="E22" s="49">
        <f>SUM(E8:F21)/2</f>
        <v>768886645</v>
      </c>
      <c r="F22" s="50">
        <f>SUM(F8:F19)/2</f>
        <v>0</v>
      </c>
      <c r="G22" s="14">
        <f>SUM(G8:G21)/2</f>
        <v>768886645</v>
      </c>
      <c r="H22" s="14">
        <f>SUM(H8:H21)/2</f>
        <v>0</v>
      </c>
      <c r="I22" s="49">
        <f>SUM(I8:I21)/2</f>
        <v>0</v>
      </c>
      <c r="J22" s="50">
        <f>SUM(J8:J19)/2</f>
        <v>0</v>
      </c>
      <c r="K22" s="20">
        <f>SUM(K8:K21)/2</f>
        <v>-3470355</v>
      </c>
    </row>
    <row r="23" spans="2:11" ht="14.25" customHeight="1"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2:11" ht="14.25" customHeight="1">
      <c r="B24" s="1" t="s">
        <v>3</v>
      </c>
      <c r="K24" s="2" t="s">
        <v>48</v>
      </c>
    </row>
    <row r="25" spans="2:11" ht="42" customHeight="1">
      <c r="B25" s="7" t="s">
        <v>1</v>
      </c>
      <c r="C25" s="8" t="s">
        <v>2</v>
      </c>
      <c r="D25" s="41" t="s">
        <v>25</v>
      </c>
      <c r="E25" s="42"/>
      <c r="F25" s="41" t="s">
        <v>26</v>
      </c>
      <c r="G25" s="42"/>
      <c r="H25" s="41" t="s">
        <v>27</v>
      </c>
      <c r="I25" s="42"/>
      <c r="J25" s="51" t="s">
        <v>33</v>
      </c>
      <c r="K25" s="52"/>
    </row>
    <row r="26" spans="2:11" ht="21" customHeight="1">
      <c r="B26" s="15" t="s">
        <v>13</v>
      </c>
      <c r="C26" s="6"/>
      <c r="D26" s="53">
        <f>D27</f>
        <v>466193000</v>
      </c>
      <c r="E26" s="54"/>
      <c r="F26" s="53">
        <f>F27</f>
        <v>442465619</v>
      </c>
      <c r="G26" s="54"/>
      <c r="H26" s="53">
        <f>H27</f>
        <v>23727381</v>
      </c>
      <c r="I26" s="54"/>
      <c r="J26" s="53">
        <f>J27</f>
        <v>23727381</v>
      </c>
      <c r="K26" s="57"/>
    </row>
    <row r="27" spans="2:11" ht="21" customHeight="1">
      <c r="B27" s="17"/>
      <c r="C27" s="9" t="s">
        <v>13</v>
      </c>
      <c r="D27" s="55">
        <v>466193000</v>
      </c>
      <c r="E27" s="56"/>
      <c r="F27" s="55">
        <v>442465619</v>
      </c>
      <c r="G27" s="56"/>
      <c r="H27" s="55">
        <f>D27-F27</f>
        <v>23727381</v>
      </c>
      <c r="I27" s="56"/>
      <c r="J27" s="55">
        <f>D27-F27</f>
        <v>23727381</v>
      </c>
      <c r="K27" s="58"/>
    </row>
    <row r="28" spans="2:11" ht="21" customHeight="1">
      <c r="B28" s="15" t="s">
        <v>14</v>
      </c>
      <c r="C28" s="23"/>
      <c r="D28" s="53">
        <f>D29</f>
        <v>98549000</v>
      </c>
      <c r="E28" s="54"/>
      <c r="F28" s="53">
        <f>F29</f>
        <v>88571184</v>
      </c>
      <c r="G28" s="54"/>
      <c r="H28" s="53">
        <f>H29</f>
        <v>9977816</v>
      </c>
      <c r="I28" s="54"/>
      <c r="J28" s="53">
        <f>J29</f>
        <v>9977816</v>
      </c>
      <c r="K28" s="57"/>
    </row>
    <row r="29" spans="2:11" ht="21" customHeight="1">
      <c r="B29" s="17"/>
      <c r="C29" s="9" t="s">
        <v>16</v>
      </c>
      <c r="D29" s="55">
        <v>98549000</v>
      </c>
      <c r="E29" s="56"/>
      <c r="F29" s="55">
        <v>88571184</v>
      </c>
      <c r="G29" s="56"/>
      <c r="H29" s="55">
        <f>D29-F29</f>
        <v>9977816</v>
      </c>
      <c r="I29" s="56"/>
      <c r="J29" s="55">
        <f>D29-F29</f>
        <v>9977816</v>
      </c>
      <c r="K29" s="58"/>
    </row>
    <row r="30" spans="2:11" ht="21" customHeight="1">
      <c r="B30" s="16" t="s">
        <v>15</v>
      </c>
      <c r="C30" s="6"/>
      <c r="D30" s="53">
        <f>D31</f>
        <v>42596000</v>
      </c>
      <c r="E30" s="54"/>
      <c r="F30" s="53">
        <f>F31</f>
        <v>38646962</v>
      </c>
      <c r="G30" s="54"/>
      <c r="H30" s="53">
        <f>H31</f>
        <v>3949038</v>
      </c>
      <c r="I30" s="54"/>
      <c r="J30" s="53">
        <f>J31</f>
        <v>3949038</v>
      </c>
      <c r="K30" s="57"/>
    </row>
    <row r="31" spans="2:11" ht="21" customHeight="1">
      <c r="B31" s="17"/>
      <c r="C31" s="9" t="s">
        <v>17</v>
      </c>
      <c r="D31" s="55">
        <v>42596000</v>
      </c>
      <c r="E31" s="56"/>
      <c r="F31" s="55">
        <v>38646962</v>
      </c>
      <c r="G31" s="56"/>
      <c r="H31" s="55">
        <f>D31-F31</f>
        <v>3949038</v>
      </c>
      <c r="I31" s="56"/>
      <c r="J31" s="55">
        <f>D31-F31</f>
        <v>3949038</v>
      </c>
      <c r="K31" s="58"/>
    </row>
    <row r="32" spans="2:11" ht="42" customHeight="1">
      <c r="B32" s="21" t="s">
        <v>31</v>
      </c>
      <c r="C32" s="6"/>
      <c r="D32" s="53">
        <f>D33</f>
        <v>1311000</v>
      </c>
      <c r="E32" s="54"/>
      <c r="F32" s="53">
        <f>F33</f>
        <v>1118155</v>
      </c>
      <c r="G32" s="54"/>
      <c r="H32" s="53">
        <f>H33</f>
        <v>192845</v>
      </c>
      <c r="I32" s="54"/>
      <c r="J32" s="53">
        <f>J33</f>
        <v>192845</v>
      </c>
      <c r="K32" s="57"/>
    </row>
    <row r="33" spans="2:11" ht="42" customHeight="1">
      <c r="B33" s="17"/>
      <c r="C33" s="22" t="s">
        <v>32</v>
      </c>
      <c r="D33" s="55">
        <v>1311000</v>
      </c>
      <c r="E33" s="56"/>
      <c r="F33" s="55">
        <v>1118155</v>
      </c>
      <c r="G33" s="56"/>
      <c r="H33" s="55">
        <f>D33-F33</f>
        <v>192845</v>
      </c>
      <c r="I33" s="56"/>
      <c r="J33" s="55">
        <f>D33-F33</f>
        <v>192845</v>
      </c>
      <c r="K33" s="58"/>
    </row>
    <row r="34" spans="2:11" ht="52.5" customHeight="1">
      <c r="B34" s="21" t="s">
        <v>40</v>
      </c>
      <c r="C34" s="6"/>
      <c r="D34" s="53">
        <f>D35</f>
        <v>19375000</v>
      </c>
      <c r="E34" s="54"/>
      <c r="F34" s="53">
        <f>F35</f>
        <v>19077605</v>
      </c>
      <c r="G34" s="54"/>
      <c r="H34" s="53">
        <f>H35</f>
        <v>297395</v>
      </c>
      <c r="I34" s="54"/>
      <c r="J34" s="53">
        <f>J35</f>
        <v>297395</v>
      </c>
      <c r="K34" s="57"/>
    </row>
    <row r="35" spans="2:11" ht="52.5" customHeight="1">
      <c r="B35" s="17"/>
      <c r="C35" s="22" t="s">
        <v>41</v>
      </c>
      <c r="D35" s="55">
        <v>19375000</v>
      </c>
      <c r="E35" s="56"/>
      <c r="F35" s="55">
        <v>19077605</v>
      </c>
      <c r="G35" s="56"/>
      <c r="H35" s="55">
        <f>D35-F35</f>
        <v>297395</v>
      </c>
      <c r="I35" s="56"/>
      <c r="J35" s="55">
        <f>D35-F35</f>
        <v>297395</v>
      </c>
      <c r="K35" s="58"/>
    </row>
    <row r="36" spans="2:11" ht="21" customHeight="1">
      <c r="B36" s="16" t="s">
        <v>65</v>
      </c>
      <c r="C36" s="6"/>
      <c r="D36" s="53">
        <f>D37</f>
        <v>36668000</v>
      </c>
      <c r="E36" s="54"/>
      <c r="F36" s="53">
        <f>F37</f>
        <v>36668000</v>
      </c>
      <c r="G36" s="54"/>
      <c r="H36" s="53">
        <f>H37</f>
        <v>0</v>
      </c>
      <c r="I36" s="54"/>
      <c r="J36" s="53">
        <f>J37</f>
        <v>0</v>
      </c>
      <c r="K36" s="57"/>
    </row>
    <row r="37" spans="2:11" ht="20.25" customHeight="1">
      <c r="B37" s="17"/>
      <c r="C37" s="9" t="s">
        <v>59</v>
      </c>
      <c r="D37" s="55">
        <v>36668000</v>
      </c>
      <c r="E37" s="56"/>
      <c r="F37" s="55">
        <v>36668000</v>
      </c>
      <c r="G37" s="56"/>
      <c r="H37" s="55">
        <f>D37-F37</f>
        <v>0</v>
      </c>
      <c r="I37" s="56"/>
      <c r="J37" s="55">
        <f>D37-F37</f>
        <v>0</v>
      </c>
      <c r="K37" s="58"/>
    </row>
    <row r="38" spans="2:11" ht="21" customHeight="1">
      <c r="B38" s="16" t="s">
        <v>66</v>
      </c>
      <c r="C38" s="6"/>
      <c r="D38" s="53">
        <f>D39</f>
        <v>104876000</v>
      </c>
      <c r="E38" s="54"/>
      <c r="F38" s="53">
        <f>F39</f>
        <v>104876000</v>
      </c>
      <c r="G38" s="54"/>
      <c r="H38" s="53">
        <f>H39</f>
        <v>0</v>
      </c>
      <c r="I38" s="54"/>
      <c r="J38" s="53">
        <f>J39</f>
        <v>0</v>
      </c>
      <c r="K38" s="57"/>
    </row>
    <row r="39" spans="2:11" ht="21" customHeight="1">
      <c r="B39" s="17"/>
      <c r="C39" s="9" t="s">
        <v>18</v>
      </c>
      <c r="D39" s="55">
        <v>104876000</v>
      </c>
      <c r="E39" s="56"/>
      <c r="F39" s="55">
        <v>104876000</v>
      </c>
      <c r="G39" s="56"/>
      <c r="H39" s="55">
        <f>D39-F39</f>
        <v>0</v>
      </c>
      <c r="I39" s="56"/>
      <c r="J39" s="55">
        <f>D39-F39</f>
        <v>0</v>
      </c>
      <c r="K39" s="58"/>
    </row>
    <row r="40" spans="2:11" ht="21" customHeight="1">
      <c r="B40" s="16" t="s">
        <v>67</v>
      </c>
      <c r="C40" s="6"/>
      <c r="D40" s="53">
        <f>D41</f>
        <v>1000</v>
      </c>
      <c r="E40" s="54"/>
      <c r="F40" s="53">
        <f>F41</f>
        <v>0</v>
      </c>
      <c r="G40" s="54"/>
      <c r="H40" s="53">
        <f>H41</f>
        <v>1000</v>
      </c>
      <c r="I40" s="54"/>
      <c r="J40" s="53">
        <f>J41</f>
        <v>1000</v>
      </c>
      <c r="K40" s="57"/>
    </row>
    <row r="41" spans="2:11" ht="20.25" customHeight="1">
      <c r="B41" s="17"/>
      <c r="C41" s="9" t="s">
        <v>55</v>
      </c>
      <c r="D41" s="55">
        <v>1000</v>
      </c>
      <c r="E41" s="56"/>
      <c r="F41" s="55">
        <v>0</v>
      </c>
      <c r="G41" s="56"/>
      <c r="H41" s="55">
        <f>D41-F41</f>
        <v>1000</v>
      </c>
      <c r="I41" s="56"/>
      <c r="J41" s="55">
        <f>D41-F41</f>
        <v>1000</v>
      </c>
      <c r="K41" s="58"/>
    </row>
    <row r="42" spans="2:11" ht="21" customHeight="1">
      <c r="B42" s="16" t="s">
        <v>68</v>
      </c>
      <c r="C42" s="6"/>
      <c r="D42" s="53">
        <f>D43</f>
        <v>2788000</v>
      </c>
      <c r="E42" s="54"/>
      <c r="F42" s="53">
        <f>F43</f>
        <v>0</v>
      </c>
      <c r="G42" s="54"/>
      <c r="H42" s="53">
        <f>H43</f>
        <v>2788000</v>
      </c>
      <c r="I42" s="54"/>
      <c r="J42" s="53">
        <f>J43</f>
        <v>2788000</v>
      </c>
      <c r="K42" s="57"/>
    </row>
    <row r="43" spans="2:11" ht="20.25" customHeight="1">
      <c r="B43" s="17"/>
      <c r="C43" s="9" t="s">
        <v>19</v>
      </c>
      <c r="D43" s="55">
        <v>2788000</v>
      </c>
      <c r="E43" s="56"/>
      <c r="F43" s="55">
        <v>0</v>
      </c>
      <c r="G43" s="56"/>
      <c r="H43" s="55">
        <f>D43-F43</f>
        <v>2788000</v>
      </c>
      <c r="I43" s="56"/>
      <c r="J43" s="55">
        <f>D43-F43</f>
        <v>2788000</v>
      </c>
      <c r="K43" s="58"/>
    </row>
    <row r="44" spans="2:11" ht="42" customHeight="1">
      <c r="B44" s="39" t="s">
        <v>5</v>
      </c>
      <c r="C44" s="40"/>
      <c r="D44" s="59">
        <f>SUM(D26:D43)/2</f>
        <v>772357000</v>
      </c>
      <c r="E44" s="60"/>
      <c r="F44" s="59">
        <f>SUM(F26:F43)/2</f>
        <v>731423525</v>
      </c>
      <c r="G44" s="60"/>
      <c r="H44" s="59">
        <f>SUM(H26:H43)/2</f>
        <v>40933475</v>
      </c>
      <c r="I44" s="60"/>
      <c r="J44" s="59">
        <f>SUM(J26:J43)/2</f>
        <v>40933475</v>
      </c>
      <c r="K44" s="63"/>
    </row>
    <row r="45" ht="21" customHeight="1"/>
    <row r="46" spans="7:11" ht="21" customHeight="1">
      <c r="G46" s="2" t="s">
        <v>29</v>
      </c>
      <c r="H46" s="61">
        <f>G22-F44</f>
        <v>37463120</v>
      </c>
      <c r="I46" s="62"/>
      <c r="J46" s="62"/>
      <c r="K46" s="1" t="s">
        <v>30</v>
      </c>
    </row>
  </sheetData>
  <sheetProtection password="DC94" sheet="1"/>
  <mergeCells count="114">
    <mergeCell ref="E7:F7"/>
    <mergeCell ref="I7:J7"/>
    <mergeCell ref="E8:F8"/>
    <mergeCell ref="I8:J8"/>
    <mergeCell ref="E9:F9"/>
    <mergeCell ref="I9:J9"/>
    <mergeCell ref="E10:F10"/>
    <mergeCell ref="I10:J10"/>
    <mergeCell ref="E11:F11"/>
    <mergeCell ref="I11:J11"/>
    <mergeCell ref="E12:F12"/>
    <mergeCell ref="I12:J12"/>
    <mergeCell ref="E13:F13"/>
    <mergeCell ref="I13:J13"/>
    <mergeCell ref="E14:F14"/>
    <mergeCell ref="I14:J14"/>
    <mergeCell ref="E15:F15"/>
    <mergeCell ref="I15:J15"/>
    <mergeCell ref="E16:F16"/>
    <mergeCell ref="I16:J16"/>
    <mergeCell ref="E17:F17"/>
    <mergeCell ref="I17:J17"/>
    <mergeCell ref="E18:F18"/>
    <mergeCell ref="I18:J18"/>
    <mergeCell ref="E19:F19"/>
    <mergeCell ref="I19:J19"/>
    <mergeCell ref="E20:F20"/>
    <mergeCell ref="I20:J20"/>
    <mergeCell ref="E21:F21"/>
    <mergeCell ref="B22:C22"/>
    <mergeCell ref="E22:F22"/>
    <mergeCell ref="I22:J22"/>
    <mergeCell ref="D25:E25"/>
    <mergeCell ref="F25:G25"/>
    <mergeCell ref="H25:I25"/>
    <mergeCell ref="J25:K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F32:G32"/>
    <mergeCell ref="H32:I32"/>
    <mergeCell ref="J32:K32"/>
    <mergeCell ref="D33:E33"/>
    <mergeCell ref="F33:G33"/>
    <mergeCell ref="H33:I33"/>
    <mergeCell ref="J33:K33"/>
    <mergeCell ref="D34:E34"/>
    <mergeCell ref="F34:G34"/>
    <mergeCell ref="H34:I34"/>
    <mergeCell ref="J34:K34"/>
    <mergeCell ref="D35:E35"/>
    <mergeCell ref="F35:G35"/>
    <mergeCell ref="H35:I35"/>
    <mergeCell ref="J35:K35"/>
    <mergeCell ref="D36:E36"/>
    <mergeCell ref="F36:G36"/>
    <mergeCell ref="H36:I36"/>
    <mergeCell ref="J36:K36"/>
    <mergeCell ref="D37:E37"/>
    <mergeCell ref="F37:G37"/>
    <mergeCell ref="H37:I37"/>
    <mergeCell ref="J37:K37"/>
    <mergeCell ref="D38:E38"/>
    <mergeCell ref="F38:G38"/>
    <mergeCell ref="H38:I38"/>
    <mergeCell ref="J38:K38"/>
    <mergeCell ref="D39:E39"/>
    <mergeCell ref="F39:G39"/>
    <mergeCell ref="H39:I39"/>
    <mergeCell ref="J39:K39"/>
    <mergeCell ref="D40:E40"/>
    <mergeCell ref="F40:G40"/>
    <mergeCell ref="H40:I40"/>
    <mergeCell ref="J40:K40"/>
    <mergeCell ref="D41:E41"/>
    <mergeCell ref="F41:G41"/>
    <mergeCell ref="H41:I41"/>
    <mergeCell ref="J41:K41"/>
    <mergeCell ref="D42:E42"/>
    <mergeCell ref="F42:G42"/>
    <mergeCell ref="H42:I42"/>
    <mergeCell ref="J42:K42"/>
    <mergeCell ref="H46:J46"/>
    <mergeCell ref="D43:E43"/>
    <mergeCell ref="F43:G43"/>
    <mergeCell ref="H43:I43"/>
    <mergeCell ref="J43:K43"/>
    <mergeCell ref="B44:C44"/>
    <mergeCell ref="D44:E44"/>
    <mergeCell ref="F44:G44"/>
    <mergeCell ref="H44:I44"/>
    <mergeCell ref="J44:K4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  <rowBreaks count="1" manualBreakCount="1">
    <brk id="22" min="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3:K46"/>
  <sheetViews>
    <sheetView showGridLines="0" workbookViewId="0" topLeftCell="A1">
      <selection activeCell="I9" sqref="I9"/>
    </sheetView>
  </sheetViews>
  <sheetFormatPr defaultColWidth="9.00390625" defaultRowHeight="13.5"/>
  <cols>
    <col min="1" max="1" width="10.625" style="1" customWidth="1"/>
    <col min="2" max="3" width="20.625" style="1" customWidth="1"/>
    <col min="4" max="11" width="16.125" style="1" customWidth="1"/>
    <col min="12" max="16384" width="9.00390625" style="1" customWidth="1"/>
  </cols>
  <sheetData>
    <row r="3" spans="4:10" ht="21" customHeight="1">
      <c r="D3" s="5"/>
      <c r="E3" s="5" t="s">
        <v>73</v>
      </c>
      <c r="F3" s="5"/>
      <c r="G3" s="5"/>
      <c r="H3" s="5"/>
      <c r="I3" s="5"/>
      <c r="J3" s="5"/>
    </row>
    <row r="4" spans="4:10" ht="21" customHeight="1">
      <c r="D4" s="5"/>
      <c r="E4" s="5" t="s">
        <v>35</v>
      </c>
      <c r="F4" s="5"/>
      <c r="G4" s="5"/>
      <c r="H4" s="5"/>
      <c r="I4" s="5"/>
      <c r="J4" s="5"/>
    </row>
    <row r="6" spans="2:11" ht="14.25">
      <c r="B6" s="1" t="s">
        <v>0</v>
      </c>
      <c r="I6" s="2" t="s">
        <v>48</v>
      </c>
      <c r="K6" s="2"/>
    </row>
    <row r="7" spans="2:9" ht="42" customHeight="1">
      <c r="B7" s="7" t="s">
        <v>1</v>
      </c>
      <c r="C7" s="8" t="s">
        <v>2</v>
      </c>
      <c r="D7" s="10" t="s">
        <v>20</v>
      </c>
      <c r="E7" s="10" t="s">
        <v>28</v>
      </c>
      <c r="F7" s="10" t="s">
        <v>21</v>
      </c>
      <c r="G7" s="10" t="s">
        <v>22</v>
      </c>
      <c r="H7" s="10" t="s">
        <v>23</v>
      </c>
      <c r="I7" s="11" t="s">
        <v>34</v>
      </c>
    </row>
    <row r="8" spans="2:9" ht="21" customHeight="1">
      <c r="B8" s="15" t="s">
        <v>6</v>
      </c>
      <c r="C8" s="6"/>
      <c r="D8" s="12">
        <v>504470000</v>
      </c>
      <c r="E8" s="24">
        <v>505232102</v>
      </c>
      <c r="F8" s="12">
        <v>505232102</v>
      </c>
      <c r="G8" s="12">
        <v>0</v>
      </c>
      <c r="H8" s="24">
        <v>0</v>
      </c>
      <c r="I8" s="18">
        <v>762102</v>
      </c>
    </row>
    <row r="9" spans="2:9" ht="21" customHeight="1">
      <c r="B9" s="17"/>
      <c r="C9" s="9" t="s">
        <v>6</v>
      </c>
      <c r="D9" s="13">
        <v>504470000</v>
      </c>
      <c r="E9" s="13">
        <v>505232102</v>
      </c>
      <c r="F9" s="13">
        <v>505232102</v>
      </c>
      <c r="G9" s="13">
        <v>0</v>
      </c>
      <c r="H9" s="13">
        <v>0</v>
      </c>
      <c r="I9" s="19">
        <v>762102</v>
      </c>
    </row>
    <row r="10" spans="2:9" ht="21" customHeight="1">
      <c r="B10" s="16" t="s">
        <v>7</v>
      </c>
      <c r="C10" s="6"/>
      <c r="D10" s="12">
        <v>106749000</v>
      </c>
      <c r="E10" s="12">
        <v>98079097</v>
      </c>
      <c r="F10" s="12">
        <v>98079097</v>
      </c>
      <c r="G10" s="12">
        <v>0</v>
      </c>
      <c r="H10" s="12">
        <v>0</v>
      </c>
      <c r="I10" s="18">
        <v>-8669903</v>
      </c>
    </row>
    <row r="11" spans="2:9" ht="21" customHeight="1">
      <c r="B11" s="17"/>
      <c r="C11" s="9" t="s">
        <v>8</v>
      </c>
      <c r="D11" s="13">
        <v>106749000</v>
      </c>
      <c r="E11" s="13">
        <v>98079097</v>
      </c>
      <c r="F11" s="13">
        <v>98079097</v>
      </c>
      <c r="G11" s="13">
        <v>0</v>
      </c>
      <c r="H11" s="13">
        <v>0</v>
      </c>
      <c r="I11" s="19">
        <v>-8669903</v>
      </c>
    </row>
    <row r="12" spans="2:9" ht="21" customHeight="1">
      <c r="B12" s="16" t="s">
        <v>51</v>
      </c>
      <c r="C12" s="6"/>
      <c r="D12" s="12">
        <v>1535000</v>
      </c>
      <c r="E12" s="24">
        <v>1534000</v>
      </c>
      <c r="F12" s="12">
        <v>1534000</v>
      </c>
      <c r="G12" s="12">
        <v>0</v>
      </c>
      <c r="H12" s="24">
        <v>0</v>
      </c>
      <c r="I12" s="18">
        <v>-1000</v>
      </c>
    </row>
    <row r="13" spans="2:9" ht="21" customHeight="1">
      <c r="B13" s="17"/>
      <c r="C13" s="9" t="s">
        <v>9</v>
      </c>
      <c r="D13" s="13">
        <v>1535000</v>
      </c>
      <c r="E13" s="13">
        <v>1534000</v>
      </c>
      <c r="F13" s="13">
        <v>1534000</v>
      </c>
      <c r="G13" s="13">
        <v>0</v>
      </c>
      <c r="H13" s="13">
        <v>0</v>
      </c>
      <c r="I13" s="19">
        <v>-1000</v>
      </c>
    </row>
    <row r="14" spans="2:9" ht="21" customHeight="1">
      <c r="B14" s="16" t="s">
        <v>61</v>
      </c>
      <c r="C14" s="6"/>
      <c r="D14" s="12">
        <v>49014000</v>
      </c>
      <c r="E14" s="24">
        <v>49977000</v>
      </c>
      <c r="F14" s="12">
        <v>49977000</v>
      </c>
      <c r="G14" s="12">
        <v>0</v>
      </c>
      <c r="H14" s="24">
        <v>0</v>
      </c>
      <c r="I14" s="18">
        <v>963000</v>
      </c>
    </row>
    <row r="15" spans="2:9" ht="21" customHeight="1">
      <c r="B15" s="17"/>
      <c r="C15" s="9" t="s">
        <v>62</v>
      </c>
      <c r="D15" s="13">
        <v>49014000</v>
      </c>
      <c r="E15" s="13">
        <v>49977000</v>
      </c>
      <c r="F15" s="13">
        <v>49977000</v>
      </c>
      <c r="G15" s="13">
        <v>0</v>
      </c>
      <c r="H15" s="13">
        <v>0</v>
      </c>
      <c r="I15" s="19">
        <v>963000</v>
      </c>
    </row>
    <row r="16" spans="2:9" ht="21" customHeight="1">
      <c r="B16" s="16" t="s">
        <v>63</v>
      </c>
      <c r="C16" s="6"/>
      <c r="D16" s="12">
        <v>19690000</v>
      </c>
      <c r="E16" s="24">
        <v>37463120</v>
      </c>
      <c r="F16" s="12">
        <v>37463120</v>
      </c>
      <c r="G16" s="12">
        <v>0</v>
      </c>
      <c r="H16" s="24">
        <v>0</v>
      </c>
      <c r="I16" s="18">
        <v>17773120</v>
      </c>
    </row>
    <row r="17" spans="2:9" ht="21" customHeight="1">
      <c r="B17" s="17"/>
      <c r="C17" s="9" t="s">
        <v>10</v>
      </c>
      <c r="D17" s="13">
        <v>19690000</v>
      </c>
      <c r="E17" s="13">
        <v>37463120</v>
      </c>
      <c r="F17" s="13">
        <v>37463120</v>
      </c>
      <c r="G17" s="13">
        <v>0</v>
      </c>
      <c r="H17" s="13">
        <v>0</v>
      </c>
      <c r="I17" s="19">
        <v>17773120</v>
      </c>
    </row>
    <row r="18" spans="2:9" ht="21" customHeight="1">
      <c r="B18" s="16" t="s">
        <v>64</v>
      </c>
      <c r="C18" s="6"/>
      <c r="D18" s="12">
        <v>1876000</v>
      </c>
      <c r="E18" s="24">
        <v>765748</v>
      </c>
      <c r="F18" s="12">
        <v>765748</v>
      </c>
      <c r="G18" s="12">
        <v>0</v>
      </c>
      <c r="H18" s="24">
        <v>0</v>
      </c>
      <c r="I18" s="18">
        <v>-1110252</v>
      </c>
    </row>
    <row r="19" spans="2:9" ht="21" customHeight="1">
      <c r="B19" s="17"/>
      <c r="C19" s="9" t="s">
        <v>11</v>
      </c>
      <c r="D19" s="13">
        <v>1876000</v>
      </c>
      <c r="E19" s="13">
        <v>765748</v>
      </c>
      <c r="F19" s="13">
        <v>765748</v>
      </c>
      <c r="G19" s="13">
        <v>0</v>
      </c>
      <c r="H19" s="13">
        <v>0</v>
      </c>
      <c r="I19" s="19">
        <v>-1110252</v>
      </c>
    </row>
    <row r="20" spans="2:9" ht="21" customHeight="1">
      <c r="B20" s="28" t="s">
        <v>70</v>
      </c>
      <c r="C20" s="23"/>
      <c r="D20" s="24">
        <v>1000</v>
      </c>
      <c r="E20" s="24">
        <v>841000</v>
      </c>
      <c r="F20" s="24">
        <v>841000</v>
      </c>
      <c r="G20" s="24">
        <v>0</v>
      </c>
      <c r="H20" s="24">
        <v>0</v>
      </c>
      <c r="I20" s="27">
        <v>840000</v>
      </c>
    </row>
    <row r="21" spans="2:9" ht="21" customHeight="1">
      <c r="B21" s="29"/>
      <c r="C21" s="25" t="s">
        <v>71</v>
      </c>
      <c r="D21" s="14">
        <v>1000</v>
      </c>
      <c r="E21" s="13">
        <v>841000</v>
      </c>
      <c r="F21" s="14">
        <v>841000</v>
      </c>
      <c r="G21" s="14">
        <v>0</v>
      </c>
      <c r="H21" s="14">
        <v>0</v>
      </c>
      <c r="I21" s="20">
        <v>840000</v>
      </c>
    </row>
    <row r="22" spans="2:9" ht="42" customHeight="1">
      <c r="B22" s="68" t="s">
        <v>4</v>
      </c>
      <c r="C22" s="42"/>
      <c r="D22" s="14">
        <f aca="true" t="shared" si="0" ref="D22:I22">SUM(D8:D21)/2</f>
        <v>683335000</v>
      </c>
      <c r="E22" s="35">
        <f t="shared" si="0"/>
        <v>693892067</v>
      </c>
      <c r="F22" s="14">
        <f t="shared" si="0"/>
        <v>693892067</v>
      </c>
      <c r="G22" s="14">
        <f t="shared" si="0"/>
        <v>0</v>
      </c>
      <c r="H22" s="35">
        <f t="shared" si="0"/>
        <v>0</v>
      </c>
      <c r="I22" s="20">
        <f t="shared" si="0"/>
        <v>10557067</v>
      </c>
    </row>
    <row r="23" spans="2:11" ht="14.25" customHeight="1"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2:11" ht="14.25" customHeight="1">
      <c r="B24" s="1" t="s">
        <v>3</v>
      </c>
      <c r="G24" s="2" t="s">
        <v>48</v>
      </c>
      <c r="K24" s="2"/>
    </row>
    <row r="25" spans="2:7" ht="42" customHeight="1">
      <c r="B25" s="7" t="s">
        <v>1</v>
      </c>
      <c r="C25" s="8" t="s">
        <v>2</v>
      </c>
      <c r="D25" s="10" t="s">
        <v>25</v>
      </c>
      <c r="E25" s="10" t="s">
        <v>26</v>
      </c>
      <c r="F25" s="10" t="s">
        <v>27</v>
      </c>
      <c r="G25" s="11" t="s">
        <v>74</v>
      </c>
    </row>
    <row r="26" spans="2:7" ht="21" customHeight="1">
      <c r="B26" s="15" t="s">
        <v>13</v>
      </c>
      <c r="C26" s="6"/>
      <c r="D26" s="31">
        <v>401530000</v>
      </c>
      <c r="E26" s="31">
        <v>376625076</v>
      </c>
      <c r="F26" s="31">
        <v>24904924</v>
      </c>
      <c r="G26" s="36">
        <v>24904924</v>
      </c>
    </row>
    <row r="27" spans="2:7" ht="21" customHeight="1">
      <c r="B27" s="17"/>
      <c r="C27" s="9" t="s">
        <v>13</v>
      </c>
      <c r="D27" s="30">
        <v>401530000</v>
      </c>
      <c r="E27" s="30">
        <v>376625076</v>
      </c>
      <c r="F27" s="30">
        <v>24904924</v>
      </c>
      <c r="G27" s="37">
        <v>24904924</v>
      </c>
    </row>
    <row r="28" spans="2:7" ht="21" customHeight="1">
      <c r="B28" s="15" t="s">
        <v>14</v>
      </c>
      <c r="C28" s="23"/>
      <c r="D28" s="31">
        <v>100483000</v>
      </c>
      <c r="E28" s="31">
        <v>94481250</v>
      </c>
      <c r="F28" s="31">
        <v>6001750</v>
      </c>
      <c r="G28" s="36">
        <v>6001750</v>
      </c>
    </row>
    <row r="29" spans="2:7" ht="21" customHeight="1">
      <c r="B29" s="17"/>
      <c r="C29" s="9" t="s">
        <v>16</v>
      </c>
      <c r="D29" s="30">
        <v>100483000</v>
      </c>
      <c r="E29" s="30">
        <v>94481250</v>
      </c>
      <c r="F29" s="30">
        <v>6001750</v>
      </c>
      <c r="G29" s="37">
        <v>6001750</v>
      </c>
    </row>
    <row r="30" spans="2:7" ht="21" customHeight="1">
      <c r="B30" s="16" t="s">
        <v>15</v>
      </c>
      <c r="C30" s="6"/>
      <c r="D30" s="31">
        <v>42206000</v>
      </c>
      <c r="E30" s="31">
        <v>38906330</v>
      </c>
      <c r="F30" s="31">
        <v>3299670</v>
      </c>
      <c r="G30" s="36">
        <v>3299670</v>
      </c>
    </row>
    <row r="31" spans="2:7" ht="21" customHeight="1">
      <c r="B31" s="17"/>
      <c r="C31" s="9" t="s">
        <v>17</v>
      </c>
      <c r="D31" s="30">
        <v>42206000</v>
      </c>
      <c r="E31" s="30">
        <v>38906330</v>
      </c>
      <c r="F31" s="30">
        <v>3299670</v>
      </c>
      <c r="G31" s="37">
        <v>3299670</v>
      </c>
    </row>
    <row r="32" spans="2:7" ht="42" customHeight="1">
      <c r="B32" s="21" t="s">
        <v>31</v>
      </c>
      <c r="C32" s="6"/>
      <c r="D32" s="31">
        <v>1311000</v>
      </c>
      <c r="E32" s="31">
        <v>1117747</v>
      </c>
      <c r="F32" s="31">
        <v>193253</v>
      </c>
      <c r="G32" s="36">
        <v>193253</v>
      </c>
    </row>
    <row r="33" spans="2:7" ht="42" customHeight="1">
      <c r="B33" s="17"/>
      <c r="C33" s="22" t="s">
        <v>32</v>
      </c>
      <c r="D33" s="30">
        <v>1311000</v>
      </c>
      <c r="E33" s="30">
        <v>1117747</v>
      </c>
      <c r="F33" s="30">
        <v>193253</v>
      </c>
      <c r="G33" s="37">
        <v>193253</v>
      </c>
    </row>
    <row r="34" spans="2:7" ht="52.5" customHeight="1">
      <c r="B34" s="21" t="s">
        <v>40</v>
      </c>
      <c r="C34" s="6"/>
      <c r="D34" s="31">
        <v>19811000</v>
      </c>
      <c r="E34" s="31">
        <v>19138265</v>
      </c>
      <c r="F34" s="31">
        <v>672735</v>
      </c>
      <c r="G34" s="36">
        <v>672735</v>
      </c>
    </row>
    <row r="35" spans="2:7" ht="52.5" customHeight="1">
      <c r="B35" s="17"/>
      <c r="C35" s="22" t="s">
        <v>41</v>
      </c>
      <c r="D35" s="30">
        <v>19811000</v>
      </c>
      <c r="E35" s="30">
        <v>19138265</v>
      </c>
      <c r="F35" s="30">
        <v>672735</v>
      </c>
      <c r="G35" s="37">
        <v>672735</v>
      </c>
    </row>
    <row r="36" spans="2:7" ht="21" customHeight="1">
      <c r="B36" s="16" t="s">
        <v>65</v>
      </c>
      <c r="C36" s="6"/>
      <c r="D36" s="31">
        <v>35909000</v>
      </c>
      <c r="E36" s="31">
        <v>35909000</v>
      </c>
      <c r="F36" s="31">
        <v>0</v>
      </c>
      <c r="G36" s="36">
        <v>0</v>
      </c>
    </row>
    <row r="37" spans="2:7" ht="20.25" customHeight="1">
      <c r="B37" s="17"/>
      <c r="C37" s="9" t="s">
        <v>59</v>
      </c>
      <c r="D37" s="30">
        <v>35909000</v>
      </c>
      <c r="E37" s="30">
        <v>35909000</v>
      </c>
      <c r="F37" s="30">
        <v>0</v>
      </c>
      <c r="G37" s="37">
        <v>0</v>
      </c>
    </row>
    <row r="38" spans="2:7" ht="21" customHeight="1">
      <c r="B38" s="16" t="s">
        <v>66</v>
      </c>
      <c r="C38" s="6"/>
      <c r="D38" s="31">
        <v>79396000</v>
      </c>
      <c r="E38" s="31">
        <v>79395000</v>
      </c>
      <c r="F38" s="31">
        <v>1000</v>
      </c>
      <c r="G38" s="36">
        <v>1000</v>
      </c>
    </row>
    <row r="39" spans="2:7" ht="21" customHeight="1">
      <c r="B39" s="17"/>
      <c r="C39" s="9" t="s">
        <v>18</v>
      </c>
      <c r="D39" s="30">
        <v>79396000</v>
      </c>
      <c r="E39" s="30">
        <v>79395000</v>
      </c>
      <c r="F39" s="30">
        <v>1000</v>
      </c>
      <c r="G39" s="37">
        <v>1000</v>
      </c>
    </row>
    <row r="40" spans="2:7" ht="21" customHeight="1">
      <c r="B40" s="16" t="s">
        <v>67</v>
      </c>
      <c r="C40" s="6"/>
      <c r="D40" s="31">
        <v>1000</v>
      </c>
      <c r="E40" s="31">
        <v>0</v>
      </c>
      <c r="F40" s="31">
        <v>1000</v>
      </c>
      <c r="G40" s="36">
        <v>1000</v>
      </c>
    </row>
    <row r="41" spans="2:7" ht="20.25" customHeight="1">
      <c r="B41" s="17"/>
      <c r="C41" s="9" t="s">
        <v>55</v>
      </c>
      <c r="D41" s="30">
        <v>1000</v>
      </c>
      <c r="E41" s="30">
        <v>0</v>
      </c>
      <c r="F41" s="30">
        <v>1000</v>
      </c>
      <c r="G41" s="37">
        <v>1000</v>
      </c>
    </row>
    <row r="42" spans="2:7" ht="21" customHeight="1">
      <c r="B42" s="16" t="s">
        <v>68</v>
      </c>
      <c r="C42" s="6"/>
      <c r="D42" s="31">
        <v>2688000</v>
      </c>
      <c r="E42" s="31">
        <v>0</v>
      </c>
      <c r="F42" s="31">
        <v>2688000</v>
      </c>
      <c r="G42" s="36">
        <v>2688000</v>
      </c>
    </row>
    <row r="43" spans="2:7" ht="20.25" customHeight="1">
      <c r="B43" s="17"/>
      <c r="C43" s="9" t="s">
        <v>19</v>
      </c>
      <c r="D43" s="30">
        <v>2688000</v>
      </c>
      <c r="E43" s="30">
        <v>0</v>
      </c>
      <c r="F43" s="30">
        <v>2688000</v>
      </c>
      <c r="G43" s="37">
        <v>2688000</v>
      </c>
    </row>
    <row r="44" spans="2:7" ht="42" customHeight="1">
      <c r="B44" s="68" t="s">
        <v>5</v>
      </c>
      <c r="C44" s="42"/>
      <c r="D44" s="34">
        <f>SUM(D26:D43)/2</f>
        <v>683335000</v>
      </c>
      <c r="E44" s="34">
        <f>SUM(E26:E43)/2</f>
        <v>645572668</v>
      </c>
      <c r="F44" s="34">
        <f>SUM(F26:F43)/2</f>
        <v>37762332</v>
      </c>
      <c r="G44" s="38">
        <f>SUM(G26:G43)/2</f>
        <v>37762332</v>
      </c>
    </row>
    <row r="45" ht="21" customHeight="1"/>
    <row r="46" spans="5:10" ht="21" customHeight="1">
      <c r="E46" s="2" t="s">
        <v>29</v>
      </c>
      <c r="F46" s="32">
        <f>F22-E44</f>
        <v>48319399</v>
      </c>
      <c r="G46" s="1" t="s">
        <v>30</v>
      </c>
      <c r="H46" s="32"/>
      <c r="I46" s="33"/>
      <c r="J46" s="33"/>
    </row>
  </sheetData>
  <sheetProtection password="DC94" sheet="1"/>
  <mergeCells count="2">
    <mergeCell ref="B44:C44"/>
    <mergeCell ref="B22:C2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  <rowBreaks count="1" manualBreakCount="1">
    <brk id="22" min="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3:K46"/>
  <sheetViews>
    <sheetView showGridLines="0" workbookViewId="0" topLeftCell="A1">
      <selection activeCell="D9" sqref="D9"/>
    </sheetView>
  </sheetViews>
  <sheetFormatPr defaultColWidth="9.00390625" defaultRowHeight="13.5"/>
  <cols>
    <col min="1" max="1" width="10.625" style="1" customWidth="1"/>
    <col min="2" max="3" width="20.625" style="1" customWidth="1"/>
    <col min="4" max="11" width="16.125" style="1" customWidth="1"/>
    <col min="12" max="16384" width="9.00390625" style="1" customWidth="1"/>
  </cols>
  <sheetData>
    <row r="3" spans="4:10" ht="21" customHeight="1">
      <c r="D3" s="5"/>
      <c r="E3" s="5" t="s">
        <v>75</v>
      </c>
      <c r="F3" s="5"/>
      <c r="G3" s="5"/>
      <c r="H3" s="5"/>
      <c r="I3" s="5"/>
      <c r="J3" s="5"/>
    </row>
    <row r="4" spans="4:10" ht="21" customHeight="1">
      <c r="D4" s="5"/>
      <c r="E4" s="5" t="s">
        <v>35</v>
      </c>
      <c r="F4" s="5"/>
      <c r="G4" s="5"/>
      <c r="H4" s="5"/>
      <c r="I4" s="5"/>
      <c r="J4" s="5"/>
    </row>
    <row r="6" spans="2:11" ht="14.25">
      <c r="B6" s="1" t="s">
        <v>0</v>
      </c>
      <c r="I6" s="2" t="s">
        <v>48</v>
      </c>
      <c r="K6" s="2"/>
    </row>
    <row r="7" spans="2:9" ht="42" customHeight="1">
      <c r="B7" s="7" t="s">
        <v>1</v>
      </c>
      <c r="C7" s="8" t="s">
        <v>2</v>
      </c>
      <c r="D7" s="10" t="s">
        <v>20</v>
      </c>
      <c r="E7" s="10" t="s">
        <v>28</v>
      </c>
      <c r="F7" s="10" t="s">
        <v>21</v>
      </c>
      <c r="G7" s="10" t="s">
        <v>22</v>
      </c>
      <c r="H7" s="10" t="s">
        <v>23</v>
      </c>
      <c r="I7" s="11" t="s">
        <v>34</v>
      </c>
    </row>
    <row r="8" spans="2:9" ht="21" customHeight="1">
      <c r="B8" s="15" t="s">
        <v>6</v>
      </c>
      <c r="C8" s="6"/>
      <c r="D8" s="12">
        <f>D9</f>
        <v>515848000</v>
      </c>
      <c r="E8" s="24">
        <f>E9</f>
        <v>510404382</v>
      </c>
      <c r="F8" s="12">
        <f>F9</f>
        <v>510404382</v>
      </c>
      <c r="G8" s="12">
        <v>0</v>
      </c>
      <c r="H8" s="24">
        <v>0</v>
      </c>
      <c r="I8" s="18">
        <f>I9</f>
        <v>-5443618</v>
      </c>
    </row>
    <row r="9" spans="2:9" ht="21" customHeight="1">
      <c r="B9" s="17"/>
      <c r="C9" s="9" t="s">
        <v>6</v>
      </c>
      <c r="D9" s="13">
        <v>515848000</v>
      </c>
      <c r="E9" s="13">
        <v>510404382</v>
      </c>
      <c r="F9" s="13">
        <f>E9</f>
        <v>510404382</v>
      </c>
      <c r="G9" s="13">
        <v>0</v>
      </c>
      <c r="H9" s="13">
        <v>0</v>
      </c>
      <c r="I9" s="19">
        <f>F9-D9</f>
        <v>-5443618</v>
      </c>
    </row>
    <row r="10" spans="2:9" ht="21" customHeight="1">
      <c r="B10" s="16" t="s">
        <v>7</v>
      </c>
      <c r="C10" s="6"/>
      <c r="D10" s="12">
        <f>D11</f>
        <v>109610000</v>
      </c>
      <c r="E10" s="12">
        <f>E11</f>
        <v>101661197</v>
      </c>
      <c r="F10" s="12">
        <f>F11</f>
        <v>101661197</v>
      </c>
      <c r="G10" s="12">
        <v>0</v>
      </c>
      <c r="H10" s="12">
        <v>0</v>
      </c>
      <c r="I10" s="18">
        <f>I11</f>
        <v>-7948803</v>
      </c>
    </row>
    <row r="11" spans="2:9" ht="21" customHeight="1">
      <c r="B11" s="17"/>
      <c r="C11" s="9" t="s">
        <v>8</v>
      </c>
      <c r="D11" s="13">
        <v>109610000</v>
      </c>
      <c r="E11" s="13">
        <v>101661197</v>
      </c>
      <c r="F11" s="13">
        <f>E11</f>
        <v>101661197</v>
      </c>
      <c r="G11" s="13">
        <v>0</v>
      </c>
      <c r="H11" s="13">
        <v>0</v>
      </c>
      <c r="I11" s="19">
        <f>F11-D11</f>
        <v>-7948803</v>
      </c>
    </row>
    <row r="12" spans="2:9" ht="21" customHeight="1">
      <c r="B12" s="16" t="s">
        <v>51</v>
      </c>
      <c r="C12" s="6"/>
      <c r="D12" s="12">
        <f>D13</f>
        <v>1535000</v>
      </c>
      <c r="E12" s="24">
        <f>E13</f>
        <v>1534000</v>
      </c>
      <c r="F12" s="12">
        <f>F13</f>
        <v>1534000</v>
      </c>
      <c r="G12" s="12">
        <v>0</v>
      </c>
      <c r="H12" s="24">
        <v>0</v>
      </c>
      <c r="I12" s="18">
        <f>I13</f>
        <v>-1000</v>
      </c>
    </row>
    <row r="13" spans="2:9" ht="21" customHeight="1">
      <c r="B13" s="17"/>
      <c r="C13" s="9" t="s">
        <v>9</v>
      </c>
      <c r="D13" s="13">
        <v>1535000</v>
      </c>
      <c r="E13" s="13">
        <v>1534000</v>
      </c>
      <c r="F13" s="13">
        <f>E13</f>
        <v>1534000</v>
      </c>
      <c r="G13" s="13">
        <v>0</v>
      </c>
      <c r="H13" s="13">
        <v>0</v>
      </c>
      <c r="I13" s="19">
        <f>F13-D13</f>
        <v>-1000</v>
      </c>
    </row>
    <row r="14" spans="2:9" ht="21" customHeight="1">
      <c r="B14" s="16" t="s">
        <v>61</v>
      </c>
      <c r="C14" s="6"/>
      <c r="D14" s="12">
        <f>D15</f>
        <v>72768000</v>
      </c>
      <c r="E14" s="24">
        <f>E15</f>
        <v>62768000</v>
      </c>
      <c r="F14" s="12">
        <f>F15</f>
        <v>62768000</v>
      </c>
      <c r="G14" s="12">
        <v>0</v>
      </c>
      <c r="H14" s="24">
        <v>0</v>
      </c>
      <c r="I14" s="18">
        <f>I15</f>
        <v>-10000000</v>
      </c>
    </row>
    <row r="15" spans="2:9" ht="21" customHeight="1">
      <c r="B15" s="17"/>
      <c r="C15" s="9" t="s">
        <v>62</v>
      </c>
      <c r="D15" s="13">
        <v>72768000</v>
      </c>
      <c r="E15" s="13">
        <v>62768000</v>
      </c>
      <c r="F15" s="13">
        <f>E15</f>
        <v>62768000</v>
      </c>
      <c r="G15" s="13">
        <v>0</v>
      </c>
      <c r="H15" s="13">
        <v>0</v>
      </c>
      <c r="I15" s="19">
        <f>F15-D15</f>
        <v>-10000000</v>
      </c>
    </row>
    <row r="16" spans="2:9" ht="21" customHeight="1">
      <c r="B16" s="16" t="s">
        <v>63</v>
      </c>
      <c r="C16" s="6"/>
      <c r="D16" s="12">
        <f>D17</f>
        <v>22666000</v>
      </c>
      <c r="E16" s="24">
        <f>E17</f>
        <v>48319399</v>
      </c>
      <c r="F16" s="12">
        <f>F17</f>
        <v>48319399</v>
      </c>
      <c r="G16" s="12">
        <v>0</v>
      </c>
      <c r="H16" s="24">
        <v>0</v>
      </c>
      <c r="I16" s="18">
        <f>I17</f>
        <v>25653399</v>
      </c>
    </row>
    <row r="17" spans="2:9" ht="21" customHeight="1">
      <c r="B17" s="17"/>
      <c r="C17" s="9" t="s">
        <v>10</v>
      </c>
      <c r="D17" s="13">
        <v>22666000</v>
      </c>
      <c r="E17" s="13">
        <v>48319399</v>
      </c>
      <c r="F17" s="13">
        <f>E17</f>
        <v>48319399</v>
      </c>
      <c r="G17" s="13">
        <v>0</v>
      </c>
      <c r="H17" s="13">
        <v>0</v>
      </c>
      <c r="I17" s="19">
        <f>F17-D17</f>
        <v>25653399</v>
      </c>
    </row>
    <row r="18" spans="2:9" ht="21" customHeight="1">
      <c r="B18" s="16" t="s">
        <v>64</v>
      </c>
      <c r="C18" s="6"/>
      <c r="D18" s="12">
        <f>D19</f>
        <v>1869000</v>
      </c>
      <c r="E18" s="24">
        <f>E19</f>
        <v>866539</v>
      </c>
      <c r="F18" s="12">
        <f>F19</f>
        <v>866539</v>
      </c>
      <c r="G18" s="12">
        <v>0</v>
      </c>
      <c r="H18" s="24">
        <v>0</v>
      </c>
      <c r="I18" s="18">
        <f>I19</f>
        <v>-1002461</v>
      </c>
    </row>
    <row r="19" spans="2:9" ht="21" customHeight="1">
      <c r="B19" s="17"/>
      <c r="C19" s="9" t="s">
        <v>11</v>
      </c>
      <c r="D19" s="13">
        <v>1869000</v>
      </c>
      <c r="E19" s="13">
        <v>866539</v>
      </c>
      <c r="F19" s="13">
        <f>E19</f>
        <v>866539</v>
      </c>
      <c r="G19" s="13">
        <v>0</v>
      </c>
      <c r="H19" s="13">
        <v>0</v>
      </c>
      <c r="I19" s="19">
        <f>F19-D19</f>
        <v>-1002461</v>
      </c>
    </row>
    <row r="20" spans="2:9" ht="21" customHeight="1">
      <c r="B20" s="28" t="s">
        <v>70</v>
      </c>
      <c r="C20" s="23"/>
      <c r="D20" s="24">
        <f>D21</f>
        <v>25771000</v>
      </c>
      <c r="E20" s="24">
        <f>E21</f>
        <v>22730599</v>
      </c>
      <c r="F20" s="24">
        <f>F21</f>
        <v>22730599</v>
      </c>
      <c r="G20" s="24">
        <v>0</v>
      </c>
      <c r="H20" s="24">
        <v>0</v>
      </c>
      <c r="I20" s="27">
        <f>I21</f>
        <v>-3040401</v>
      </c>
    </row>
    <row r="21" spans="2:9" ht="21" customHeight="1">
      <c r="B21" s="29"/>
      <c r="C21" s="25" t="s">
        <v>71</v>
      </c>
      <c r="D21" s="14">
        <v>25771000</v>
      </c>
      <c r="E21" s="13">
        <v>22730599</v>
      </c>
      <c r="F21" s="14">
        <f>E21</f>
        <v>22730599</v>
      </c>
      <c r="G21" s="14">
        <v>0</v>
      </c>
      <c r="H21" s="14">
        <v>0</v>
      </c>
      <c r="I21" s="20">
        <f>F21-D21</f>
        <v>-3040401</v>
      </c>
    </row>
    <row r="22" spans="2:9" ht="42" customHeight="1">
      <c r="B22" s="68" t="s">
        <v>4</v>
      </c>
      <c r="C22" s="42"/>
      <c r="D22" s="14">
        <f aca="true" t="shared" si="0" ref="D22:I22">SUM(D8:D21)/2</f>
        <v>750067000</v>
      </c>
      <c r="E22" s="35">
        <f t="shared" si="0"/>
        <v>748284116</v>
      </c>
      <c r="F22" s="14">
        <f t="shared" si="0"/>
        <v>748284116</v>
      </c>
      <c r="G22" s="14">
        <f t="shared" si="0"/>
        <v>0</v>
      </c>
      <c r="H22" s="35">
        <f t="shared" si="0"/>
        <v>0</v>
      </c>
      <c r="I22" s="20">
        <f t="shared" si="0"/>
        <v>-1782884</v>
      </c>
    </row>
    <row r="23" spans="2:11" ht="14.25" customHeight="1"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2:11" ht="14.25" customHeight="1">
      <c r="B24" s="1" t="s">
        <v>3</v>
      </c>
      <c r="G24" s="2" t="s">
        <v>48</v>
      </c>
      <c r="K24" s="2"/>
    </row>
    <row r="25" spans="2:7" ht="42" customHeight="1">
      <c r="B25" s="7" t="s">
        <v>1</v>
      </c>
      <c r="C25" s="8" t="s">
        <v>2</v>
      </c>
      <c r="D25" s="10" t="s">
        <v>25</v>
      </c>
      <c r="E25" s="10" t="s">
        <v>26</v>
      </c>
      <c r="F25" s="10" t="s">
        <v>27</v>
      </c>
      <c r="G25" s="11" t="s">
        <v>74</v>
      </c>
    </row>
    <row r="26" spans="2:7" ht="21" customHeight="1">
      <c r="B26" s="15" t="s">
        <v>13</v>
      </c>
      <c r="C26" s="6"/>
      <c r="D26" s="31">
        <f>D27</f>
        <v>434596000</v>
      </c>
      <c r="E26" s="31">
        <f>E27</f>
        <v>410264164</v>
      </c>
      <c r="F26" s="31">
        <f>F27</f>
        <v>24331836</v>
      </c>
      <c r="G26" s="36">
        <f>G27</f>
        <v>24331836</v>
      </c>
    </row>
    <row r="27" spans="2:7" ht="21" customHeight="1">
      <c r="B27" s="17"/>
      <c r="C27" s="9" t="s">
        <v>13</v>
      </c>
      <c r="D27" s="30">
        <v>434596000</v>
      </c>
      <c r="E27" s="30">
        <v>410264164</v>
      </c>
      <c r="F27" s="30">
        <f>D27-E27</f>
        <v>24331836</v>
      </c>
      <c r="G27" s="37">
        <f>F27</f>
        <v>24331836</v>
      </c>
    </row>
    <row r="28" spans="2:7" ht="21" customHeight="1">
      <c r="B28" s="15" t="s">
        <v>14</v>
      </c>
      <c r="C28" s="23"/>
      <c r="D28" s="31">
        <f>D29</f>
        <v>105861000</v>
      </c>
      <c r="E28" s="31">
        <f>E29</f>
        <v>100882343</v>
      </c>
      <c r="F28" s="31">
        <f>F29</f>
        <v>4978657</v>
      </c>
      <c r="G28" s="36">
        <f>G29</f>
        <v>4978657</v>
      </c>
    </row>
    <row r="29" spans="2:7" ht="21" customHeight="1">
      <c r="B29" s="17"/>
      <c r="C29" s="9" t="s">
        <v>16</v>
      </c>
      <c r="D29" s="30">
        <v>105861000</v>
      </c>
      <c r="E29" s="30">
        <v>100882343</v>
      </c>
      <c r="F29" s="30">
        <f>D29-E29</f>
        <v>4978657</v>
      </c>
      <c r="G29" s="37">
        <f>F29</f>
        <v>4978657</v>
      </c>
    </row>
    <row r="30" spans="2:7" ht="21" customHeight="1">
      <c r="B30" s="16" t="s">
        <v>15</v>
      </c>
      <c r="C30" s="6"/>
      <c r="D30" s="31">
        <f>D31</f>
        <v>44571000</v>
      </c>
      <c r="E30" s="31">
        <f>E31</f>
        <v>40258622</v>
      </c>
      <c r="F30" s="31">
        <f>F31</f>
        <v>4312378</v>
      </c>
      <c r="G30" s="36">
        <f>G31</f>
        <v>4312378</v>
      </c>
    </row>
    <row r="31" spans="2:7" ht="21" customHeight="1">
      <c r="B31" s="17"/>
      <c r="C31" s="9" t="s">
        <v>17</v>
      </c>
      <c r="D31" s="30">
        <v>44571000</v>
      </c>
      <c r="E31" s="30">
        <v>40258622</v>
      </c>
      <c r="F31" s="30">
        <f>D31-E31</f>
        <v>4312378</v>
      </c>
      <c r="G31" s="37">
        <f>F31</f>
        <v>4312378</v>
      </c>
    </row>
    <row r="32" spans="2:7" ht="42" customHeight="1">
      <c r="B32" s="21" t="s">
        <v>31</v>
      </c>
      <c r="C32" s="6"/>
      <c r="D32" s="31">
        <f>D33</f>
        <v>1380000</v>
      </c>
      <c r="E32" s="31">
        <f>E33</f>
        <v>1205930</v>
      </c>
      <c r="F32" s="31">
        <f>F33</f>
        <v>174070</v>
      </c>
      <c r="G32" s="36">
        <f>G33</f>
        <v>174070</v>
      </c>
    </row>
    <row r="33" spans="2:7" ht="42" customHeight="1">
      <c r="B33" s="17"/>
      <c r="C33" s="22" t="s">
        <v>32</v>
      </c>
      <c r="D33" s="30">
        <v>1380000</v>
      </c>
      <c r="E33" s="30">
        <v>1205930</v>
      </c>
      <c r="F33" s="30">
        <f>D33-E33</f>
        <v>174070</v>
      </c>
      <c r="G33" s="37">
        <f>F33</f>
        <v>174070</v>
      </c>
    </row>
    <row r="34" spans="2:7" ht="52.5" customHeight="1">
      <c r="B34" s="21" t="s">
        <v>40</v>
      </c>
      <c r="C34" s="6"/>
      <c r="D34" s="31">
        <f>D35</f>
        <v>21407000</v>
      </c>
      <c r="E34" s="31">
        <f>E35</f>
        <v>19550152</v>
      </c>
      <c r="F34" s="31">
        <f>F35</f>
        <v>1856848</v>
      </c>
      <c r="G34" s="36">
        <f>G35</f>
        <v>1856848</v>
      </c>
    </row>
    <row r="35" spans="2:7" ht="52.5" customHeight="1">
      <c r="B35" s="17"/>
      <c r="C35" s="22" t="s">
        <v>41</v>
      </c>
      <c r="D35" s="30">
        <v>21407000</v>
      </c>
      <c r="E35" s="30">
        <v>19550152</v>
      </c>
      <c r="F35" s="30">
        <f>D35-E35</f>
        <v>1856848</v>
      </c>
      <c r="G35" s="37">
        <f>F35</f>
        <v>1856848</v>
      </c>
    </row>
    <row r="36" spans="2:7" ht="21" customHeight="1">
      <c r="B36" s="16" t="s">
        <v>65</v>
      </c>
      <c r="C36" s="6"/>
      <c r="D36" s="31">
        <f>D37</f>
        <v>35694000</v>
      </c>
      <c r="E36" s="31">
        <f>E37</f>
        <v>35694000</v>
      </c>
      <c r="F36" s="31">
        <f>F37</f>
        <v>0</v>
      </c>
      <c r="G36" s="36">
        <f>G37</f>
        <v>0</v>
      </c>
    </row>
    <row r="37" spans="2:7" ht="20.25" customHeight="1">
      <c r="B37" s="17"/>
      <c r="C37" s="9" t="s">
        <v>59</v>
      </c>
      <c r="D37" s="30">
        <v>35694000</v>
      </c>
      <c r="E37" s="30">
        <v>35694000</v>
      </c>
      <c r="F37" s="30">
        <f>D37-E37</f>
        <v>0</v>
      </c>
      <c r="G37" s="37">
        <f>F37</f>
        <v>0</v>
      </c>
    </row>
    <row r="38" spans="2:7" ht="21" customHeight="1">
      <c r="B38" s="16" t="s">
        <v>66</v>
      </c>
      <c r="C38" s="6"/>
      <c r="D38" s="31">
        <f>D39</f>
        <v>103868000</v>
      </c>
      <c r="E38" s="31">
        <f>E39</f>
        <v>103783000</v>
      </c>
      <c r="F38" s="31">
        <f>F39</f>
        <v>85000</v>
      </c>
      <c r="G38" s="36">
        <f>G39</f>
        <v>85000</v>
      </c>
    </row>
    <row r="39" spans="2:7" ht="21" customHeight="1">
      <c r="B39" s="17"/>
      <c r="C39" s="9" t="s">
        <v>18</v>
      </c>
      <c r="D39" s="30">
        <v>103868000</v>
      </c>
      <c r="E39" s="30">
        <v>103783000</v>
      </c>
      <c r="F39" s="30">
        <f>D39-E39</f>
        <v>85000</v>
      </c>
      <c r="G39" s="37">
        <f>F39</f>
        <v>85000</v>
      </c>
    </row>
    <row r="40" spans="2:7" ht="21" customHeight="1">
      <c r="B40" s="16" t="s">
        <v>67</v>
      </c>
      <c r="C40" s="6"/>
      <c r="D40" s="31">
        <f>D41</f>
        <v>1000</v>
      </c>
      <c r="E40" s="31">
        <f>E41</f>
        <v>0</v>
      </c>
      <c r="F40" s="31">
        <f>F41</f>
        <v>1000</v>
      </c>
      <c r="G40" s="36">
        <f>G41</f>
        <v>1000</v>
      </c>
    </row>
    <row r="41" spans="2:7" ht="20.25" customHeight="1">
      <c r="B41" s="17"/>
      <c r="C41" s="9" t="s">
        <v>55</v>
      </c>
      <c r="D41" s="30">
        <v>1000</v>
      </c>
      <c r="E41" s="30">
        <v>0</v>
      </c>
      <c r="F41" s="30">
        <f>D41-E41</f>
        <v>1000</v>
      </c>
      <c r="G41" s="37">
        <f>F41</f>
        <v>1000</v>
      </c>
    </row>
    <row r="42" spans="2:7" ht="21" customHeight="1">
      <c r="B42" s="16" t="s">
        <v>68</v>
      </c>
      <c r="C42" s="6"/>
      <c r="D42" s="31">
        <f>D43</f>
        <v>2689000</v>
      </c>
      <c r="E42" s="31">
        <f>E43</f>
        <v>0</v>
      </c>
      <c r="F42" s="31">
        <f>F43</f>
        <v>2689000</v>
      </c>
      <c r="G42" s="36">
        <f>G43</f>
        <v>2689000</v>
      </c>
    </row>
    <row r="43" spans="2:7" ht="20.25" customHeight="1">
      <c r="B43" s="17"/>
      <c r="C43" s="9" t="s">
        <v>19</v>
      </c>
      <c r="D43" s="30">
        <v>2689000</v>
      </c>
      <c r="E43" s="30">
        <v>0</v>
      </c>
      <c r="F43" s="30">
        <f>D43-E43</f>
        <v>2689000</v>
      </c>
      <c r="G43" s="37">
        <f>F43</f>
        <v>2689000</v>
      </c>
    </row>
    <row r="44" spans="2:7" ht="42" customHeight="1">
      <c r="B44" s="68" t="s">
        <v>5</v>
      </c>
      <c r="C44" s="42"/>
      <c r="D44" s="34">
        <f>SUM(D26:D43)/2</f>
        <v>750067000</v>
      </c>
      <c r="E44" s="34">
        <f>SUM(E26:E43)/2</f>
        <v>711638211</v>
      </c>
      <c r="F44" s="34">
        <f>SUM(F26:F43)/2</f>
        <v>38428789</v>
      </c>
      <c r="G44" s="38">
        <f>SUM(G26:G43)/2</f>
        <v>38428789</v>
      </c>
    </row>
    <row r="45" ht="21" customHeight="1"/>
    <row r="46" spans="5:10" ht="21" customHeight="1">
      <c r="E46" s="2" t="s">
        <v>29</v>
      </c>
      <c r="F46" s="32">
        <f>F22-E44</f>
        <v>36645905</v>
      </c>
      <c r="G46" s="1" t="s">
        <v>30</v>
      </c>
      <c r="H46" s="32"/>
      <c r="I46" s="33"/>
      <c r="J46" s="33"/>
    </row>
  </sheetData>
  <sheetProtection password="DC94" sheet="1"/>
  <mergeCells count="2">
    <mergeCell ref="B22:C22"/>
    <mergeCell ref="B44:C4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  <rowBreaks count="1" manualBreakCount="1">
    <brk id="22" min="1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3:K46"/>
  <sheetViews>
    <sheetView showGridLines="0" workbookViewId="0" topLeftCell="A20">
      <selection activeCell="E41" sqref="E41"/>
    </sheetView>
  </sheetViews>
  <sheetFormatPr defaultColWidth="9.00390625" defaultRowHeight="13.5"/>
  <cols>
    <col min="1" max="1" width="10.625" style="1" customWidth="1"/>
    <col min="2" max="3" width="20.625" style="1" customWidth="1"/>
    <col min="4" max="11" width="16.125" style="1" customWidth="1"/>
    <col min="12" max="16384" width="9.00390625" style="1" customWidth="1"/>
  </cols>
  <sheetData>
    <row r="3" spans="4:10" ht="21" customHeight="1">
      <c r="D3" s="5"/>
      <c r="E3" s="5" t="s">
        <v>76</v>
      </c>
      <c r="F3" s="5"/>
      <c r="G3" s="5"/>
      <c r="H3" s="5"/>
      <c r="I3" s="5"/>
      <c r="J3" s="5"/>
    </row>
    <row r="4" spans="4:10" ht="21" customHeight="1">
      <c r="D4" s="5"/>
      <c r="E4" s="5" t="s">
        <v>35</v>
      </c>
      <c r="F4" s="5"/>
      <c r="G4" s="5"/>
      <c r="H4" s="5"/>
      <c r="I4" s="5"/>
      <c r="J4" s="5"/>
    </row>
    <row r="6" spans="2:11" ht="14.25">
      <c r="B6" s="1" t="s">
        <v>0</v>
      </c>
      <c r="I6" s="2" t="s">
        <v>48</v>
      </c>
      <c r="K6" s="2"/>
    </row>
    <row r="7" spans="2:9" ht="42" customHeight="1">
      <c r="B7" s="7" t="s">
        <v>1</v>
      </c>
      <c r="C7" s="8" t="s">
        <v>2</v>
      </c>
      <c r="D7" s="10" t="s">
        <v>20</v>
      </c>
      <c r="E7" s="10" t="s">
        <v>28</v>
      </c>
      <c r="F7" s="10" t="s">
        <v>21</v>
      </c>
      <c r="G7" s="10" t="s">
        <v>22</v>
      </c>
      <c r="H7" s="10" t="s">
        <v>23</v>
      </c>
      <c r="I7" s="11" t="s">
        <v>34</v>
      </c>
    </row>
    <row r="8" spans="2:9" ht="21" customHeight="1">
      <c r="B8" s="15" t="s">
        <v>6</v>
      </c>
      <c r="C8" s="6"/>
      <c r="D8" s="12">
        <f>D9</f>
        <v>515829000</v>
      </c>
      <c r="E8" s="24">
        <f>E9</f>
        <v>485932077</v>
      </c>
      <c r="F8" s="12">
        <f>F9</f>
        <v>485932077</v>
      </c>
      <c r="G8" s="12">
        <v>0</v>
      </c>
      <c r="H8" s="24">
        <v>0</v>
      </c>
      <c r="I8" s="18">
        <f>I9</f>
        <v>-29896923</v>
      </c>
    </row>
    <row r="9" spans="2:9" ht="21" customHeight="1">
      <c r="B9" s="17"/>
      <c r="C9" s="9" t="s">
        <v>6</v>
      </c>
      <c r="D9" s="13">
        <v>515829000</v>
      </c>
      <c r="E9" s="13">
        <v>485932077</v>
      </c>
      <c r="F9" s="13">
        <f>E9</f>
        <v>485932077</v>
      </c>
      <c r="G9" s="13">
        <v>0</v>
      </c>
      <c r="H9" s="13">
        <v>0</v>
      </c>
      <c r="I9" s="19">
        <f>F9-D9</f>
        <v>-29896923</v>
      </c>
    </row>
    <row r="10" spans="2:9" ht="21" customHeight="1">
      <c r="B10" s="16" t="s">
        <v>7</v>
      </c>
      <c r="C10" s="6"/>
      <c r="D10" s="12">
        <f>D11</f>
        <v>112462000</v>
      </c>
      <c r="E10" s="12">
        <f>E11</f>
        <v>106432695</v>
      </c>
      <c r="F10" s="12">
        <f>F11</f>
        <v>106432695</v>
      </c>
      <c r="G10" s="12">
        <v>0</v>
      </c>
      <c r="H10" s="12">
        <v>0</v>
      </c>
      <c r="I10" s="18">
        <f>I11</f>
        <v>-6029305</v>
      </c>
    </row>
    <row r="11" spans="2:9" ht="21" customHeight="1">
      <c r="B11" s="17"/>
      <c r="C11" s="9" t="s">
        <v>8</v>
      </c>
      <c r="D11" s="13">
        <v>112462000</v>
      </c>
      <c r="E11" s="13">
        <v>106432695</v>
      </c>
      <c r="F11" s="13">
        <f>E11</f>
        <v>106432695</v>
      </c>
      <c r="G11" s="13">
        <v>0</v>
      </c>
      <c r="H11" s="13">
        <v>0</v>
      </c>
      <c r="I11" s="19">
        <f>F11-D11</f>
        <v>-6029305</v>
      </c>
    </row>
    <row r="12" spans="2:9" ht="21" customHeight="1">
      <c r="B12" s="16" t="s">
        <v>51</v>
      </c>
      <c r="C12" s="6"/>
      <c r="D12" s="12">
        <f>D13</f>
        <v>1564000</v>
      </c>
      <c r="E12" s="24">
        <f>E13</f>
        <v>1563000</v>
      </c>
      <c r="F12" s="12">
        <f>F13</f>
        <v>1563000</v>
      </c>
      <c r="G12" s="12">
        <v>0</v>
      </c>
      <c r="H12" s="24">
        <v>0</v>
      </c>
      <c r="I12" s="18">
        <f>I13</f>
        <v>-1000</v>
      </c>
    </row>
    <row r="13" spans="2:9" ht="21" customHeight="1">
      <c r="B13" s="17"/>
      <c r="C13" s="9" t="s">
        <v>9</v>
      </c>
      <c r="D13" s="13">
        <v>1564000</v>
      </c>
      <c r="E13" s="13">
        <v>1563000</v>
      </c>
      <c r="F13" s="13">
        <f>E13</f>
        <v>1563000</v>
      </c>
      <c r="G13" s="13">
        <v>0</v>
      </c>
      <c r="H13" s="13">
        <v>0</v>
      </c>
      <c r="I13" s="19">
        <f>F13-D13</f>
        <v>-1000</v>
      </c>
    </row>
    <row r="14" spans="2:9" ht="21" customHeight="1">
      <c r="B14" s="16" t="s">
        <v>61</v>
      </c>
      <c r="C14" s="6"/>
      <c r="D14" s="12">
        <f>D15</f>
        <v>75672000</v>
      </c>
      <c r="E14" s="24">
        <f>E15</f>
        <v>72318921</v>
      </c>
      <c r="F14" s="12">
        <f>F15</f>
        <v>72318921</v>
      </c>
      <c r="G14" s="12">
        <v>0</v>
      </c>
      <c r="H14" s="24">
        <v>0</v>
      </c>
      <c r="I14" s="18">
        <f>I15</f>
        <v>-3353079</v>
      </c>
    </row>
    <row r="15" spans="2:9" ht="21" customHeight="1">
      <c r="B15" s="17"/>
      <c r="C15" s="9" t="s">
        <v>62</v>
      </c>
      <c r="D15" s="13">
        <v>75672000</v>
      </c>
      <c r="E15" s="13">
        <v>72318921</v>
      </c>
      <c r="F15" s="13">
        <f>E15</f>
        <v>72318921</v>
      </c>
      <c r="G15" s="13">
        <v>0</v>
      </c>
      <c r="H15" s="13">
        <v>0</v>
      </c>
      <c r="I15" s="19">
        <f>F15-D15</f>
        <v>-3353079</v>
      </c>
    </row>
    <row r="16" spans="2:9" ht="21" customHeight="1">
      <c r="B16" s="16" t="s">
        <v>63</v>
      </c>
      <c r="C16" s="6"/>
      <c r="D16" s="12">
        <f>D17</f>
        <v>20000000</v>
      </c>
      <c r="E16" s="24">
        <f>E17</f>
        <v>36645905</v>
      </c>
      <c r="F16" s="12">
        <f>F17</f>
        <v>36645905</v>
      </c>
      <c r="G16" s="12">
        <v>0</v>
      </c>
      <c r="H16" s="24">
        <v>0</v>
      </c>
      <c r="I16" s="18">
        <f>I17</f>
        <v>16645905</v>
      </c>
    </row>
    <row r="17" spans="2:9" ht="21" customHeight="1">
      <c r="B17" s="17"/>
      <c r="C17" s="9" t="s">
        <v>10</v>
      </c>
      <c r="D17" s="13">
        <v>20000000</v>
      </c>
      <c r="E17" s="13">
        <v>36645905</v>
      </c>
      <c r="F17" s="13">
        <f>E17</f>
        <v>36645905</v>
      </c>
      <c r="G17" s="13">
        <v>0</v>
      </c>
      <c r="H17" s="13">
        <v>0</v>
      </c>
      <c r="I17" s="19">
        <f>F17-D17</f>
        <v>16645905</v>
      </c>
    </row>
    <row r="18" spans="2:9" ht="21" customHeight="1">
      <c r="B18" s="16" t="s">
        <v>64</v>
      </c>
      <c r="C18" s="6"/>
      <c r="D18" s="12">
        <f>D19</f>
        <v>1664000</v>
      </c>
      <c r="E18" s="24">
        <f>E19</f>
        <v>688770</v>
      </c>
      <c r="F18" s="12">
        <f>F19</f>
        <v>688770</v>
      </c>
      <c r="G18" s="12">
        <v>0</v>
      </c>
      <c r="H18" s="24">
        <v>0</v>
      </c>
      <c r="I18" s="18">
        <f>I19</f>
        <v>-975230</v>
      </c>
    </row>
    <row r="19" spans="2:9" ht="21" customHeight="1">
      <c r="B19" s="17"/>
      <c r="C19" s="9" t="s">
        <v>11</v>
      </c>
      <c r="D19" s="13">
        <v>1664000</v>
      </c>
      <c r="E19" s="13">
        <v>688770</v>
      </c>
      <c r="F19" s="13">
        <f>E19</f>
        <v>688770</v>
      </c>
      <c r="G19" s="13">
        <v>0</v>
      </c>
      <c r="H19" s="13">
        <v>0</v>
      </c>
      <c r="I19" s="19">
        <f>F19-D19</f>
        <v>-975230</v>
      </c>
    </row>
    <row r="20" spans="2:9" ht="21" customHeight="1">
      <c r="B20" s="28" t="s">
        <v>70</v>
      </c>
      <c r="C20" s="23"/>
      <c r="D20" s="24">
        <f>D21</f>
        <v>1826000</v>
      </c>
      <c r="E20" s="24">
        <f>E21</f>
        <v>1900000</v>
      </c>
      <c r="F20" s="24">
        <f>F21</f>
        <v>1900000</v>
      </c>
      <c r="G20" s="24">
        <v>0</v>
      </c>
      <c r="H20" s="24">
        <v>0</v>
      </c>
      <c r="I20" s="27">
        <f>I21</f>
        <v>74000</v>
      </c>
    </row>
    <row r="21" spans="2:9" ht="21" customHeight="1">
      <c r="B21" s="29"/>
      <c r="C21" s="25" t="s">
        <v>71</v>
      </c>
      <c r="D21" s="14">
        <v>1826000</v>
      </c>
      <c r="E21" s="13">
        <v>1900000</v>
      </c>
      <c r="F21" s="14">
        <f>E21</f>
        <v>1900000</v>
      </c>
      <c r="G21" s="14">
        <v>0</v>
      </c>
      <c r="H21" s="14">
        <v>0</v>
      </c>
      <c r="I21" s="20">
        <f>F21-D21</f>
        <v>74000</v>
      </c>
    </row>
    <row r="22" spans="2:9" ht="42" customHeight="1">
      <c r="B22" s="68" t="s">
        <v>4</v>
      </c>
      <c r="C22" s="42"/>
      <c r="D22" s="14">
        <f aca="true" t="shared" si="0" ref="D22:I22">SUM(D8:D21)/2</f>
        <v>729017000</v>
      </c>
      <c r="E22" s="35">
        <f t="shared" si="0"/>
        <v>705481368</v>
      </c>
      <c r="F22" s="14">
        <f t="shared" si="0"/>
        <v>705481368</v>
      </c>
      <c r="G22" s="14">
        <f t="shared" si="0"/>
        <v>0</v>
      </c>
      <c r="H22" s="35">
        <f t="shared" si="0"/>
        <v>0</v>
      </c>
      <c r="I22" s="20">
        <f t="shared" si="0"/>
        <v>-23535632</v>
      </c>
    </row>
    <row r="23" spans="2:11" ht="14.25" customHeight="1"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2:11" ht="14.25" customHeight="1">
      <c r="B24" s="1" t="s">
        <v>3</v>
      </c>
      <c r="G24" s="2" t="s">
        <v>48</v>
      </c>
      <c r="K24" s="2"/>
    </row>
    <row r="25" spans="2:7" ht="42" customHeight="1">
      <c r="B25" s="7" t="s">
        <v>1</v>
      </c>
      <c r="C25" s="8" t="s">
        <v>2</v>
      </c>
      <c r="D25" s="10" t="s">
        <v>25</v>
      </c>
      <c r="E25" s="10" t="s">
        <v>26</v>
      </c>
      <c r="F25" s="10" t="s">
        <v>27</v>
      </c>
      <c r="G25" s="11" t="s">
        <v>74</v>
      </c>
    </row>
    <row r="26" spans="2:7" ht="21" customHeight="1">
      <c r="B26" s="15" t="s">
        <v>13</v>
      </c>
      <c r="C26" s="6"/>
      <c r="D26" s="31">
        <f>D27</f>
        <v>407139000</v>
      </c>
      <c r="E26" s="31">
        <f>E27</f>
        <v>381877697</v>
      </c>
      <c r="F26" s="31">
        <f>F27</f>
        <v>25261303</v>
      </c>
      <c r="G26" s="36">
        <f>G27</f>
        <v>25261303</v>
      </c>
    </row>
    <row r="27" spans="2:7" ht="21" customHeight="1">
      <c r="B27" s="17"/>
      <c r="C27" s="9" t="s">
        <v>13</v>
      </c>
      <c r="D27" s="30">
        <v>407139000</v>
      </c>
      <c r="E27" s="30">
        <v>381877697</v>
      </c>
      <c r="F27" s="30">
        <f>D27-E27</f>
        <v>25261303</v>
      </c>
      <c r="G27" s="37">
        <f>F27</f>
        <v>25261303</v>
      </c>
    </row>
    <row r="28" spans="2:7" ht="21" customHeight="1">
      <c r="B28" s="15" t="s">
        <v>14</v>
      </c>
      <c r="C28" s="23"/>
      <c r="D28" s="31">
        <f>D29</f>
        <v>106013000</v>
      </c>
      <c r="E28" s="31">
        <f>E29</f>
        <v>99613165</v>
      </c>
      <c r="F28" s="31">
        <f>F29</f>
        <v>6399835</v>
      </c>
      <c r="G28" s="36">
        <f>G29</f>
        <v>6399835</v>
      </c>
    </row>
    <row r="29" spans="2:7" ht="21" customHeight="1">
      <c r="B29" s="17"/>
      <c r="C29" s="9" t="s">
        <v>16</v>
      </c>
      <c r="D29" s="30">
        <v>106013000</v>
      </c>
      <c r="E29" s="30">
        <v>99613165</v>
      </c>
      <c r="F29" s="30">
        <f>D29-E29</f>
        <v>6399835</v>
      </c>
      <c r="G29" s="37">
        <f>F29</f>
        <v>6399835</v>
      </c>
    </row>
    <row r="30" spans="2:7" ht="21" customHeight="1">
      <c r="B30" s="16" t="s">
        <v>15</v>
      </c>
      <c r="C30" s="6"/>
      <c r="D30" s="31">
        <f>D31</f>
        <v>45010000</v>
      </c>
      <c r="E30" s="31">
        <f>E31</f>
        <v>43107213</v>
      </c>
      <c r="F30" s="31">
        <f>F31</f>
        <v>1902787</v>
      </c>
      <c r="G30" s="36">
        <f>G31</f>
        <v>1902787</v>
      </c>
    </row>
    <row r="31" spans="2:7" ht="21" customHeight="1">
      <c r="B31" s="17"/>
      <c r="C31" s="9" t="s">
        <v>17</v>
      </c>
      <c r="D31" s="30">
        <v>45010000</v>
      </c>
      <c r="E31" s="30">
        <v>43107213</v>
      </c>
      <c r="F31" s="30">
        <f>D31-E31</f>
        <v>1902787</v>
      </c>
      <c r="G31" s="37">
        <f>F31</f>
        <v>1902787</v>
      </c>
    </row>
    <row r="32" spans="2:7" ht="42" customHeight="1">
      <c r="B32" s="21" t="s">
        <v>31</v>
      </c>
      <c r="C32" s="6"/>
      <c r="D32" s="31">
        <f>D33</f>
        <v>1449000</v>
      </c>
      <c r="E32" s="31">
        <f>E33</f>
        <v>1134599</v>
      </c>
      <c r="F32" s="31">
        <f>F33</f>
        <v>314401</v>
      </c>
      <c r="G32" s="36">
        <f>G33</f>
        <v>314401</v>
      </c>
    </row>
    <row r="33" spans="2:7" ht="42" customHeight="1">
      <c r="B33" s="17"/>
      <c r="C33" s="22" t="s">
        <v>32</v>
      </c>
      <c r="D33" s="30">
        <v>1449000</v>
      </c>
      <c r="E33" s="30">
        <v>1134599</v>
      </c>
      <c r="F33" s="30">
        <f>D33-E33</f>
        <v>314401</v>
      </c>
      <c r="G33" s="37">
        <f>F33</f>
        <v>314401</v>
      </c>
    </row>
    <row r="34" spans="2:7" ht="52.5" customHeight="1">
      <c r="B34" s="21" t="s">
        <v>40</v>
      </c>
      <c r="C34" s="6"/>
      <c r="D34" s="31">
        <f>D35</f>
        <v>21480000</v>
      </c>
      <c r="E34" s="31">
        <f>E35</f>
        <v>18901654</v>
      </c>
      <c r="F34" s="31">
        <f>F35</f>
        <v>2578346</v>
      </c>
      <c r="G34" s="36">
        <f>G35</f>
        <v>2578346</v>
      </c>
    </row>
    <row r="35" spans="2:7" ht="52.5" customHeight="1">
      <c r="B35" s="17"/>
      <c r="C35" s="22" t="s">
        <v>41</v>
      </c>
      <c r="D35" s="30">
        <v>21480000</v>
      </c>
      <c r="E35" s="30">
        <v>18901654</v>
      </c>
      <c r="F35" s="30">
        <f>D35-E35</f>
        <v>2578346</v>
      </c>
      <c r="G35" s="37">
        <f>F35</f>
        <v>2578346</v>
      </c>
    </row>
    <row r="36" spans="2:7" ht="21" customHeight="1">
      <c r="B36" s="16" t="s">
        <v>65</v>
      </c>
      <c r="C36" s="6"/>
      <c r="D36" s="31">
        <f>D37</f>
        <v>32277000</v>
      </c>
      <c r="E36" s="31">
        <f>E37</f>
        <v>16139000</v>
      </c>
      <c r="F36" s="31">
        <f>F37</f>
        <v>16138000</v>
      </c>
      <c r="G36" s="36">
        <f>G37</f>
        <v>16138000</v>
      </c>
    </row>
    <row r="37" spans="2:7" ht="20.25" customHeight="1">
      <c r="B37" s="17"/>
      <c r="C37" s="9" t="s">
        <v>59</v>
      </c>
      <c r="D37" s="30">
        <v>32277000</v>
      </c>
      <c r="E37" s="30">
        <v>16139000</v>
      </c>
      <c r="F37" s="30">
        <f>D37-E37</f>
        <v>16138000</v>
      </c>
      <c r="G37" s="37">
        <f>F37</f>
        <v>16138000</v>
      </c>
    </row>
    <row r="38" spans="2:7" ht="21" customHeight="1">
      <c r="B38" s="16" t="s">
        <v>66</v>
      </c>
      <c r="C38" s="6"/>
      <c r="D38" s="31">
        <f>D39</f>
        <v>113230000</v>
      </c>
      <c r="E38" s="31">
        <f>E39</f>
        <v>102450852</v>
      </c>
      <c r="F38" s="31">
        <f>F39</f>
        <v>10779148</v>
      </c>
      <c r="G38" s="36">
        <f>G39</f>
        <v>10779148</v>
      </c>
    </row>
    <row r="39" spans="2:7" ht="21" customHeight="1">
      <c r="B39" s="17"/>
      <c r="C39" s="9" t="s">
        <v>18</v>
      </c>
      <c r="D39" s="30">
        <v>113230000</v>
      </c>
      <c r="E39" s="30">
        <v>102450852</v>
      </c>
      <c r="F39" s="30">
        <f>D39-E39</f>
        <v>10779148</v>
      </c>
      <c r="G39" s="37">
        <f>F39</f>
        <v>10779148</v>
      </c>
    </row>
    <row r="40" spans="2:7" ht="21" customHeight="1">
      <c r="B40" s="16" t="s">
        <v>67</v>
      </c>
      <c r="C40" s="6"/>
      <c r="D40" s="31">
        <f>D41</f>
        <v>1000</v>
      </c>
      <c r="E40" s="31">
        <f>E41</f>
        <v>0</v>
      </c>
      <c r="F40" s="31">
        <f>F41</f>
        <v>1000</v>
      </c>
      <c r="G40" s="36">
        <f>G41</f>
        <v>1000</v>
      </c>
    </row>
    <row r="41" spans="2:7" ht="20.25" customHeight="1">
      <c r="B41" s="17"/>
      <c r="C41" s="9" t="s">
        <v>55</v>
      </c>
      <c r="D41" s="30">
        <v>1000</v>
      </c>
      <c r="E41" s="30">
        <v>0</v>
      </c>
      <c r="F41" s="30">
        <f>D41-E41</f>
        <v>1000</v>
      </c>
      <c r="G41" s="37">
        <f>F41</f>
        <v>1000</v>
      </c>
    </row>
    <row r="42" spans="2:7" ht="21" customHeight="1">
      <c r="B42" s="16" t="s">
        <v>68</v>
      </c>
      <c r="C42" s="6"/>
      <c r="D42" s="31">
        <f>D43</f>
        <v>2418000</v>
      </c>
      <c r="E42" s="31">
        <f>E43</f>
        <v>0</v>
      </c>
      <c r="F42" s="31">
        <f>F43</f>
        <v>2418000</v>
      </c>
      <c r="G42" s="36">
        <f>G43</f>
        <v>2418000</v>
      </c>
    </row>
    <row r="43" spans="2:7" ht="20.25" customHeight="1">
      <c r="B43" s="17"/>
      <c r="C43" s="9" t="s">
        <v>19</v>
      </c>
      <c r="D43" s="30">
        <v>2418000</v>
      </c>
      <c r="E43" s="30">
        <v>0</v>
      </c>
      <c r="F43" s="30">
        <f>D43-E43</f>
        <v>2418000</v>
      </c>
      <c r="G43" s="37">
        <f>F43</f>
        <v>2418000</v>
      </c>
    </row>
    <row r="44" spans="2:7" ht="42" customHeight="1">
      <c r="B44" s="68" t="s">
        <v>5</v>
      </c>
      <c r="C44" s="42"/>
      <c r="D44" s="34">
        <f>SUM(D26:D43)/2</f>
        <v>729017000</v>
      </c>
      <c r="E44" s="34">
        <f>SUM(E26:E43)/2</f>
        <v>663224180</v>
      </c>
      <c r="F44" s="34">
        <f>SUM(F26:F43)/2</f>
        <v>65792820</v>
      </c>
      <c r="G44" s="38">
        <f>SUM(G26:G43)/2</f>
        <v>65792820</v>
      </c>
    </row>
    <row r="45" ht="21" customHeight="1"/>
    <row r="46" spans="5:10" ht="21" customHeight="1">
      <c r="E46" s="2" t="s">
        <v>29</v>
      </c>
      <c r="F46" s="32">
        <f>F22-E44</f>
        <v>42257188</v>
      </c>
      <c r="G46" s="1" t="s">
        <v>30</v>
      </c>
      <c r="H46" s="32"/>
      <c r="I46" s="33"/>
      <c r="J46" s="33"/>
    </row>
  </sheetData>
  <sheetProtection/>
  <mergeCells count="2">
    <mergeCell ref="B22:C22"/>
    <mergeCell ref="B44:C4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  <rowBreaks count="1" manualBreakCount="1">
    <brk id="22" min="1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3:K4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20.625" style="1" customWidth="1"/>
    <col min="4" max="11" width="16.125" style="1" customWidth="1"/>
    <col min="12" max="16384" width="9.00390625" style="1" customWidth="1"/>
  </cols>
  <sheetData>
    <row r="3" spans="4:10" ht="21" customHeight="1">
      <c r="D3" s="5"/>
      <c r="E3" s="5" t="s">
        <v>77</v>
      </c>
      <c r="F3" s="5"/>
      <c r="G3" s="5"/>
      <c r="H3" s="5"/>
      <c r="I3" s="5"/>
      <c r="J3" s="5"/>
    </row>
    <row r="4" spans="4:10" ht="21" customHeight="1">
      <c r="D4" s="5"/>
      <c r="E4" s="5" t="s">
        <v>35</v>
      </c>
      <c r="F4" s="5"/>
      <c r="G4" s="5"/>
      <c r="H4" s="5"/>
      <c r="I4" s="5"/>
      <c r="J4" s="5"/>
    </row>
    <row r="6" spans="2:11" ht="14.25">
      <c r="B6" s="1" t="s">
        <v>0</v>
      </c>
      <c r="I6" s="2" t="s">
        <v>48</v>
      </c>
      <c r="K6" s="2"/>
    </row>
    <row r="7" spans="2:9" ht="42" customHeight="1">
      <c r="B7" s="7" t="s">
        <v>1</v>
      </c>
      <c r="C7" s="8" t="s">
        <v>2</v>
      </c>
      <c r="D7" s="10" t="s">
        <v>20</v>
      </c>
      <c r="E7" s="10" t="s">
        <v>28</v>
      </c>
      <c r="F7" s="10" t="s">
        <v>21</v>
      </c>
      <c r="G7" s="10" t="s">
        <v>22</v>
      </c>
      <c r="H7" s="10" t="s">
        <v>23</v>
      </c>
      <c r="I7" s="11" t="s">
        <v>34</v>
      </c>
    </row>
    <row r="8" spans="2:9" ht="21" customHeight="1">
      <c r="B8" s="15" t="s">
        <v>6</v>
      </c>
      <c r="C8" s="6"/>
      <c r="D8" s="12">
        <f>D9</f>
        <v>497127000</v>
      </c>
      <c r="E8" s="24">
        <f>E9</f>
        <v>484197759</v>
      </c>
      <c r="F8" s="12">
        <f>F9</f>
        <v>484197759</v>
      </c>
      <c r="G8" s="12">
        <v>0</v>
      </c>
      <c r="H8" s="24">
        <v>0</v>
      </c>
      <c r="I8" s="18">
        <f>I9</f>
        <v>-12929241</v>
      </c>
    </row>
    <row r="9" spans="2:9" ht="21" customHeight="1">
      <c r="B9" s="17"/>
      <c r="C9" s="9" t="s">
        <v>6</v>
      </c>
      <c r="D9" s="13">
        <v>497127000</v>
      </c>
      <c r="E9" s="13">
        <v>484197759</v>
      </c>
      <c r="F9" s="13">
        <f>E9</f>
        <v>484197759</v>
      </c>
      <c r="G9" s="13">
        <v>0</v>
      </c>
      <c r="H9" s="13">
        <v>0</v>
      </c>
      <c r="I9" s="19">
        <f>F9-D9</f>
        <v>-12929241</v>
      </c>
    </row>
    <row r="10" spans="2:9" ht="21" customHeight="1">
      <c r="B10" s="16" t="s">
        <v>7</v>
      </c>
      <c r="C10" s="6"/>
      <c r="D10" s="12">
        <f>D11</f>
        <v>107964000</v>
      </c>
      <c r="E10" s="12">
        <f>E11</f>
        <v>113469904</v>
      </c>
      <c r="F10" s="12">
        <f>F11</f>
        <v>113469904</v>
      </c>
      <c r="G10" s="12">
        <v>0</v>
      </c>
      <c r="H10" s="12">
        <v>0</v>
      </c>
      <c r="I10" s="18">
        <f>I11</f>
        <v>5505904</v>
      </c>
    </row>
    <row r="11" spans="2:9" ht="21" customHeight="1">
      <c r="B11" s="17"/>
      <c r="C11" s="9" t="s">
        <v>8</v>
      </c>
      <c r="D11" s="13">
        <v>107964000</v>
      </c>
      <c r="E11" s="13">
        <v>113469904</v>
      </c>
      <c r="F11" s="13">
        <f>E11</f>
        <v>113469904</v>
      </c>
      <c r="G11" s="13">
        <v>0</v>
      </c>
      <c r="H11" s="13">
        <v>0</v>
      </c>
      <c r="I11" s="19">
        <f>F11-D11</f>
        <v>5505904</v>
      </c>
    </row>
    <row r="12" spans="2:9" ht="21" customHeight="1">
      <c r="B12" s="16" t="s">
        <v>51</v>
      </c>
      <c r="C12" s="6"/>
      <c r="D12" s="12">
        <f>D13</f>
        <v>1564000</v>
      </c>
      <c r="E12" s="24">
        <f>E13</f>
        <v>1563000</v>
      </c>
      <c r="F12" s="12">
        <f>F13</f>
        <v>1563000</v>
      </c>
      <c r="G12" s="12">
        <v>0</v>
      </c>
      <c r="H12" s="24">
        <v>0</v>
      </c>
      <c r="I12" s="18">
        <f>I13</f>
        <v>-1000</v>
      </c>
    </row>
    <row r="13" spans="2:9" ht="21" customHeight="1">
      <c r="B13" s="17"/>
      <c r="C13" s="9" t="s">
        <v>9</v>
      </c>
      <c r="D13" s="13">
        <v>1564000</v>
      </c>
      <c r="E13" s="13">
        <v>1563000</v>
      </c>
      <c r="F13" s="13">
        <f>E13</f>
        <v>1563000</v>
      </c>
      <c r="G13" s="13">
        <v>0</v>
      </c>
      <c r="H13" s="13">
        <v>0</v>
      </c>
      <c r="I13" s="19">
        <f>F13-D13</f>
        <v>-1000</v>
      </c>
    </row>
    <row r="14" spans="2:9" ht="21" customHeight="1">
      <c r="B14" s="16" t="s">
        <v>61</v>
      </c>
      <c r="C14" s="6"/>
      <c r="D14" s="12">
        <f>D15</f>
        <v>54664000</v>
      </c>
      <c r="E14" s="24">
        <f>E15</f>
        <v>50506839</v>
      </c>
      <c r="F14" s="12">
        <f>F15</f>
        <v>50506839</v>
      </c>
      <c r="G14" s="12">
        <v>0</v>
      </c>
      <c r="H14" s="24">
        <v>0</v>
      </c>
      <c r="I14" s="18">
        <f>I15</f>
        <v>-4157161</v>
      </c>
    </row>
    <row r="15" spans="2:9" ht="21" customHeight="1">
      <c r="B15" s="17"/>
      <c r="C15" s="9" t="s">
        <v>62</v>
      </c>
      <c r="D15" s="13">
        <v>54664000</v>
      </c>
      <c r="E15" s="13">
        <v>50506839</v>
      </c>
      <c r="F15" s="13">
        <f>E15</f>
        <v>50506839</v>
      </c>
      <c r="G15" s="13">
        <v>0</v>
      </c>
      <c r="H15" s="13">
        <v>0</v>
      </c>
      <c r="I15" s="19">
        <f>F15-D15</f>
        <v>-4157161</v>
      </c>
    </row>
    <row r="16" spans="2:9" ht="21" customHeight="1">
      <c r="B16" s="16" t="s">
        <v>63</v>
      </c>
      <c r="C16" s="6"/>
      <c r="D16" s="12">
        <f>D17</f>
        <v>20000000</v>
      </c>
      <c r="E16" s="24">
        <f>E17</f>
        <v>42257188</v>
      </c>
      <c r="F16" s="12">
        <f>F17</f>
        <v>42257188</v>
      </c>
      <c r="G16" s="12">
        <v>0</v>
      </c>
      <c r="H16" s="24">
        <v>0</v>
      </c>
      <c r="I16" s="18">
        <f>I17</f>
        <v>22257188</v>
      </c>
    </row>
    <row r="17" spans="2:9" ht="21" customHeight="1">
      <c r="B17" s="17"/>
      <c r="C17" s="9" t="s">
        <v>10</v>
      </c>
      <c r="D17" s="13">
        <v>20000000</v>
      </c>
      <c r="E17" s="13">
        <v>42257188</v>
      </c>
      <c r="F17" s="13">
        <f>E17</f>
        <v>42257188</v>
      </c>
      <c r="G17" s="13">
        <v>0</v>
      </c>
      <c r="H17" s="13">
        <v>0</v>
      </c>
      <c r="I17" s="19">
        <f>F17-D17</f>
        <v>22257188</v>
      </c>
    </row>
    <row r="18" spans="2:9" ht="21" customHeight="1">
      <c r="B18" s="16" t="s">
        <v>64</v>
      </c>
      <c r="C18" s="6"/>
      <c r="D18" s="12">
        <f>D19</f>
        <v>1705000</v>
      </c>
      <c r="E18" s="24">
        <f>E19</f>
        <v>774304</v>
      </c>
      <c r="F18" s="12">
        <f>F19</f>
        <v>774304</v>
      </c>
      <c r="G18" s="12">
        <v>0</v>
      </c>
      <c r="H18" s="24">
        <v>0</v>
      </c>
      <c r="I18" s="18">
        <f>I19</f>
        <v>-930696</v>
      </c>
    </row>
    <row r="19" spans="2:9" ht="21" customHeight="1">
      <c r="B19" s="17"/>
      <c r="C19" s="9" t="s">
        <v>11</v>
      </c>
      <c r="D19" s="13">
        <v>1705000</v>
      </c>
      <c r="E19" s="13">
        <v>774304</v>
      </c>
      <c r="F19" s="13">
        <f>E19</f>
        <v>774304</v>
      </c>
      <c r="G19" s="13">
        <v>0</v>
      </c>
      <c r="H19" s="13">
        <v>0</v>
      </c>
      <c r="I19" s="19">
        <f>F19-D19</f>
        <v>-930696</v>
      </c>
    </row>
    <row r="20" spans="2:9" ht="21" customHeight="1">
      <c r="B20" s="28" t="s">
        <v>70</v>
      </c>
      <c r="C20" s="23"/>
      <c r="D20" s="24">
        <f>D21</f>
        <v>1919000</v>
      </c>
      <c r="E20" s="24">
        <f>E21</f>
        <v>1919000</v>
      </c>
      <c r="F20" s="24">
        <f>F21</f>
        <v>1919000</v>
      </c>
      <c r="G20" s="24">
        <v>0</v>
      </c>
      <c r="H20" s="24">
        <v>0</v>
      </c>
      <c r="I20" s="27">
        <f>I21</f>
        <v>0</v>
      </c>
    </row>
    <row r="21" spans="2:9" ht="21" customHeight="1">
      <c r="B21" s="29"/>
      <c r="C21" s="25" t="s">
        <v>71</v>
      </c>
      <c r="D21" s="14">
        <v>1919000</v>
      </c>
      <c r="E21" s="13">
        <v>1919000</v>
      </c>
      <c r="F21" s="14">
        <f>E21</f>
        <v>1919000</v>
      </c>
      <c r="G21" s="14">
        <v>0</v>
      </c>
      <c r="H21" s="14">
        <v>0</v>
      </c>
      <c r="I21" s="20">
        <f>F21-D21</f>
        <v>0</v>
      </c>
    </row>
    <row r="22" spans="2:9" ht="42" customHeight="1">
      <c r="B22" s="68" t="s">
        <v>4</v>
      </c>
      <c r="C22" s="42"/>
      <c r="D22" s="14">
        <f aca="true" t="shared" si="0" ref="D22:I22">SUM(D8:D21)/2</f>
        <v>684943000</v>
      </c>
      <c r="E22" s="35">
        <f t="shared" si="0"/>
        <v>694687994</v>
      </c>
      <c r="F22" s="14">
        <f t="shared" si="0"/>
        <v>694687994</v>
      </c>
      <c r="G22" s="14">
        <f t="shared" si="0"/>
        <v>0</v>
      </c>
      <c r="H22" s="35">
        <f t="shared" si="0"/>
        <v>0</v>
      </c>
      <c r="I22" s="20">
        <f t="shared" si="0"/>
        <v>9744994</v>
      </c>
    </row>
    <row r="23" spans="2:11" ht="14.25" customHeight="1"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2:11" ht="14.25" customHeight="1">
      <c r="B24" s="1" t="s">
        <v>3</v>
      </c>
      <c r="G24" s="2" t="s">
        <v>48</v>
      </c>
      <c r="K24" s="2"/>
    </row>
    <row r="25" spans="2:7" ht="42" customHeight="1">
      <c r="B25" s="7" t="s">
        <v>1</v>
      </c>
      <c r="C25" s="8" t="s">
        <v>2</v>
      </c>
      <c r="D25" s="10" t="s">
        <v>25</v>
      </c>
      <c r="E25" s="10" t="s">
        <v>26</v>
      </c>
      <c r="F25" s="10" t="s">
        <v>27</v>
      </c>
      <c r="G25" s="11" t="s">
        <v>74</v>
      </c>
    </row>
    <row r="26" spans="2:7" ht="21" customHeight="1">
      <c r="B26" s="15" t="s">
        <v>13</v>
      </c>
      <c r="C26" s="6"/>
      <c r="D26" s="31">
        <f>D27</f>
        <v>394649000</v>
      </c>
      <c r="E26" s="31">
        <f>E27</f>
        <v>380031722</v>
      </c>
      <c r="F26" s="31">
        <f>F27</f>
        <v>14617278</v>
      </c>
      <c r="G26" s="36">
        <f>G27</f>
        <v>14617278</v>
      </c>
    </row>
    <row r="27" spans="2:7" ht="21" customHeight="1">
      <c r="B27" s="17"/>
      <c r="C27" s="9" t="s">
        <v>13</v>
      </c>
      <c r="D27" s="30">
        <v>394649000</v>
      </c>
      <c r="E27" s="30">
        <v>380031722</v>
      </c>
      <c r="F27" s="30">
        <f>D27-E27</f>
        <v>14617278</v>
      </c>
      <c r="G27" s="37">
        <f>F27</f>
        <v>14617278</v>
      </c>
    </row>
    <row r="28" spans="2:7" ht="21" customHeight="1">
      <c r="B28" s="15" t="s">
        <v>14</v>
      </c>
      <c r="C28" s="23"/>
      <c r="D28" s="31">
        <f>D29</f>
        <v>101646000</v>
      </c>
      <c r="E28" s="31">
        <f>E29</f>
        <v>97360568</v>
      </c>
      <c r="F28" s="31">
        <f>F29</f>
        <v>4285432</v>
      </c>
      <c r="G28" s="36">
        <f>G29</f>
        <v>4285432</v>
      </c>
    </row>
    <row r="29" spans="2:7" ht="21" customHeight="1">
      <c r="B29" s="17"/>
      <c r="C29" s="9" t="s">
        <v>16</v>
      </c>
      <c r="D29" s="30">
        <v>101646000</v>
      </c>
      <c r="E29" s="30">
        <v>97360568</v>
      </c>
      <c r="F29" s="30">
        <f>D29-E29</f>
        <v>4285432</v>
      </c>
      <c r="G29" s="37">
        <f>F29</f>
        <v>4285432</v>
      </c>
    </row>
    <row r="30" spans="2:7" ht="21" customHeight="1">
      <c r="B30" s="16" t="s">
        <v>15</v>
      </c>
      <c r="C30" s="6"/>
      <c r="D30" s="31">
        <f>D31</f>
        <v>46345000</v>
      </c>
      <c r="E30" s="31">
        <f>E31</f>
        <v>43390886</v>
      </c>
      <c r="F30" s="31">
        <f>F31</f>
        <v>2954114</v>
      </c>
      <c r="G30" s="36">
        <f>G31</f>
        <v>2954114</v>
      </c>
    </row>
    <row r="31" spans="2:7" ht="21" customHeight="1">
      <c r="B31" s="17"/>
      <c r="C31" s="9" t="s">
        <v>17</v>
      </c>
      <c r="D31" s="30">
        <v>46345000</v>
      </c>
      <c r="E31" s="30">
        <v>43390886</v>
      </c>
      <c r="F31" s="30">
        <f>D31-E31</f>
        <v>2954114</v>
      </c>
      <c r="G31" s="37">
        <f>F31</f>
        <v>2954114</v>
      </c>
    </row>
    <row r="32" spans="2:7" ht="42" customHeight="1">
      <c r="B32" s="21" t="s">
        <v>31</v>
      </c>
      <c r="C32" s="6"/>
      <c r="D32" s="31">
        <f>D33</f>
        <v>1449000</v>
      </c>
      <c r="E32" s="31">
        <f>E33</f>
        <v>1165590</v>
      </c>
      <c r="F32" s="31">
        <f>F33</f>
        <v>283410</v>
      </c>
      <c r="G32" s="36">
        <f>G33</f>
        <v>283410</v>
      </c>
    </row>
    <row r="33" spans="2:7" ht="42" customHeight="1">
      <c r="B33" s="17"/>
      <c r="C33" s="22" t="s">
        <v>32</v>
      </c>
      <c r="D33" s="30">
        <v>1449000</v>
      </c>
      <c r="E33" s="30">
        <v>1165590</v>
      </c>
      <c r="F33" s="30">
        <f>D33-E33</f>
        <v>283410</v>
      </c>
      <c r="G33" s="37">
        <f>F33</f>
        <v>283410</v>
      </c>
    </row>
    <row r="34" spans="2:7" ht="52.5" customHeight="1">
      <c r="B34" s="21" t="s">
        <v>40</v>
      </c>
      <c r="C34" s="6"/>
      <c r="D34" s="31">
        <f>D35</f>
        <v>22070000</v>
      </c>
      <c r="E34" s="31">
        <f>E35</f>
        <v>20424323</v>
      </c>
      <c r="F34" s="31">
        <f>F35</f>
        <v>1645677</v>
      </c>
      <c r="G34" s="36">
        <f>G35</f>
        <v>1645677</v>
      </c>
    </row>
    <row r="35" spans="2:7" ht="52.5" customHeight="1">
      <c r="B35" s="17"/>
      <c r="C35" s="22" t="s">
        <v>41</v>
      </c>
      <c r="D35" s="30">
        <v>22070000</v>
      </c>
      <c r="E35" s="30">
        <v>20424323</v>
      </c>
      <c r="F35" s="30">
        <f>D35-E35</f>
        <v>1645677</v>
      </c>
      <c r="G35" s="37">
        <f>F35</f>
        <v>1645677</v>
      </c>
    </row>
    <row r="36" spans="2:7" ht="21" customHeight="1">
      <c r="B36" s="16" t="s">
        <v>65</v>
      </c>
      <c r="C36" s="6"/>
      <c r="D36" s="31">
        <f>D37</f>
        <v>11188000</v>
      </c>
      <c r="E36" s="31">
        <f>E37</f>
        <v>11188000</v>
      </c>
      <c r="F36" s="31">
        <f>F37</f>
        <v>0</v>
      </c>
      <c r="G36" s="36">
        <f>G37</f>
        <v>0</v>
      </c>
    </row>
    <row r="37" spans="2:7" ht="20.25" customHeight="1">
      <c r="B37" s="17"/>
      <c r="C37" s="9" t="s">
        <v>59</v>
      </c>
      <c r="D37" s="30">
        <v>11188000</v>
      </c>
      <c r="E37" s="30">
        <v>11188000</v>
      </c>
      <c r="F37" s="30">
        <f>D37-E37</f>
        <v>0</v>
      </c>
      <c r="G37" s="37">
        <f>F37</f>
        <v>0</v>
      </c>
    </row>
    <row r="38" spans="2:7" ht="21" customHeight="1">
      <c r="B38" s="16" t="s">
        <v>66</v>
      </c>
      <c r="C38" s="6"/>
      <c r="D38" s="31">
        <f>D39</f>
        <v>105279000</v>
      </c>
      <c r="E38" s="31">
        <f>E39</f>
        <v>103994000</v>
      </c>
      <c r="F38" s="31">
        <f>F39</f>
        <v>1285000</v>
      </c>
      <c r="G38" s="36">
        <f>G39</f>
        <v>1285000</v>
      </c>
    </row>
    <row r="39" spans="2:7" ht="21" customHeight="1">
      <c r="B39" s="17"/>
      <c r="C39" s="9" t="s">
        <v>18</v>
      </c>
      <c r="D39" s="30">
        <v>105279000</v>
      </c>
      <c r="E39" s="30">
        <v>103994000</v>
      </c>
      <c r="F39" s="30">
        <f>D39-E39</f>
        <v>1285000</v>
      </c>
      <c r="G39" s="37">
        <f>F39</f>
        <v>1285000</v>
      </c>
    </row>
    <row r="40" spans="2:7" ht="21" customHeight="1">
      <c r="B40" s="16" t="s">
        <v>67</v>
      </c>
      <c r="C40" s="6"/>
      <c r="D40" s="31">
        <f>D41</f>
        <v>1000</v>
      </c>
      <c r="E40" s="31">
        <f>E41</f>
        <v>0</v>
      </c>
      <c r="F40" s="31">
        <f>F41</f>
        <v>1000</v>
      </c>
      <c r="G40" s="36">
        <f>G41</f>
        <v>1000</v>
      </c>
    </row>
    <row r="41" spans="2:7" ht="20.25" customHeight="1">
      <c r="B41" s="17"/>
      <c r="C41" s="9" t="s">
        <v>55</v>
      </c>
      <c r="D41" s="30">
        <v>1000</v>
      </c>
      <c r="E41" s="30">
        <v>0</v>
      </c>
      <c r="F41" s="30">
        <f>D41-E41</f>
        <v>1000</v>
      </c>
      <c r="G41" s="37">
        <f>F41</f>
        <v>1000</v>
      </c>
    </row>
    <row r="42" spans="2:7" ht="21" customHeight="1">
      <c r="B42" s="16" t="s">
        <v>68</v>
      </c>
      <c r="C42" s="6"/>
      <c r="D42" s="31">
        <f>D43</f>
        <v>2316000</v>
      </c>
      <c r="E42" s="31">
        <f>E43</f>
        <v>0</v>
      </c>
      <c r="F42" s="31">
        <f>F43</f>
        <v>2316000</v>
      </c>
      <c r="G42" s="36">
        <f>G43</f>
        <v>2316000</v>
      </c>
    </row>
    <row r="43" spans="2:7" ht="20.25" customHeight="1">
      <c r="B43" s="17"/>
      <c r="C43" s="9" t="s">
        <v>19</v>
      </c>
      <c r="D43" s="30">
        <v>2316000</v>
      </c>
      <c r="E43" s="30">
        <v>0</v>
      </c>
      <c r="F43" s="30">
        <f>D43-E43</f>
        <v>2316000</v>
      </c>
      <c r="G43" s="37">
        <f>F43</f>
        <v>2316000</v>
      </c>
    </row>
    <row r="44" spans="2:7" ht="42" customHeight="1">
      <c r="B44" s="68" t="s">
        <v>5</v>
      </c>
      <c r="C44" s="42"/>
      <c r="D44" s="34">
        <f>SUM(D26:D43)/2</f>
        <v>684943000</v>
      </c>
      <c r="E44" s="34">
        <f>SUM(E26:E43)/2</f>
        <v>657555089</v>
      </c>
      <c r="F44" s="34">
        <f>SUM(F26:F43)/2</f>
        <v>27387911</v>
      </c>
      <c r="G44" s="38">
        <f>SUM(G26:G43)/2</f>
        <v>27387911</v>
      </c>
    </row>
    <row r="45" ht="21" customHeight="1"/>
    <row r="46" spans="5:10" ht="21" customHeight="1">
      <c r="E46" s="2" t="s">
        <v>29</v>
      </c>
      <c r="F46" s="32">
        <f>F22-E44</f>
        <v>37132905</v>
      </c>
      <c r="G46" s="1" t="s">
        <v>30</v>
      </c>
      <c r="H46" s="32"/>
      <c r="I46" s="33"/>
      <c r="J46" s="33"/>
    </row>
  </sheetData>
  <sheetProtection/>
  <mergeCells count="2">
    <mergeCell ref="B22:C22"/>
    <mergeCell ref="B44:C4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  <rowBreaks count="1" manualBreakCount="1">
    <brk id="22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K38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20.625" style="1" customWidth="1"/>
    <col min="4" max="4" width="16.125" style="1" customWidth="1"/>
    <col min="5" max="6" width="8.375" style="1" customWidth="1"/>
    <col min="7" max="7" width="16.125" style="1" customWidth="1"/>
    <col min="8" max="8" width="11.625" style="1" customWidth="1"/>
    <col min="9" max="10" width="6.125" style="1" customWidth="1"/>
    <col min="11" max="11" width="16.625" style="1" customWidth="1"/>
    <col min="12" max="16384" width="9.00390625" style="1" customWidth="1"/>
  </cols>
  <sheetData>
    <row r="3" spans="4:10" ht="21" customHeight="1">
      <c r="D3" s="5"/>
      <c r="E3" s="5" t="s">
        <v>24</v>
      </c>
      <c r="F3" s="5"/>
      <c r="G3" s="5"/>
      <c r="H3" s="5"/>
      <c r="I3" s="5"/>
      <c r="J3" s="5"/>
    </row>
    <row r="4" spans="4:10" ht="21" customHeight="1">
      <c r="D4" s="5"/>
      <c r="E4" s="5" t="s">
        <v>35</v>
      </c>
      <c r="F4" s="5"/>
      <c r="G4" s="5"/>
      <c r="H4" s="5"/>
      <c r="I4" s="5"/>
      <c r="J4" s="5"/>
    </row>
    <row r="6" spans="2:11" ht="14.25">
      <c r="B6" s="1" t="s">
        <v>0</v>
      </c>
      <c r="K6" s="2" t="s">
        <v>48</v>
      </c>
    </row>
    <row r="7" spans="2:11" ht="42" customHeight="1">
      <c r="B7" s="7" t="s">
        <v>1</v>
      </c>
      <c r="C7" s="8" t="s">
        <v>2</v>
      </c>
      <c r="D7" s="10" t="s">
        <v>20</v>
      </c>
      <c r="E7" s="41" t="s">
        <v>28</v>
      </c>
      <c r="F7" s="42"/>
      <c r="G7" s="10" t="s">
        <v>21</v>
      </c>
      <c r="H7" s="10" t="s">
        <v>22</v>
      </c>
      <c r="I7" s="41" t="s">
        <v>23</v>
      </c>
      <c r="J7" s="42"/>
      <c r="K7" s="11" t="s">
        <v>34</v>
      </c>
    </row>
    <row r="8" spans="2:11" ht="21" customHeight="1">
      <c r="B8" s="15" t="s">
        <v>6</v>
      </c>
      <c r="C8" s="6"/>
      <c r="D8" s="12">
        <f>D9</f>
        <v>526504000</v>
      </c>
      <c r="E8" s="43">
        <f aca="true" t="shared" si="0" ref="E8:K8">E9</f>
        <v>535955528</v>
      </c>
      <c r="F8" s="44">
        <f t="shared" si="0"/>
        <v>0</v>
      </c>
      <c r="G8" s="12">
        <f t="shared" si="0"/>
        <v>535955528</v>
      </c>
      <c r="H8" s="12">
        <f t="shared" si="0"/>
        <v>0</v>
      </c>
      <c r="I8" s="43">
        <f t="shared" si="0"/>
        <v>0</v>
      </c>
      <c r="J8" s="44">
        <f t="shared" si="0"/>
        <v>0</v>
      </c>
      <c r="K8" s="18">
        <f t="shared" si="0"/>
        <v>9451528</v>
      </c>
    </row>
    <row r="9" spans="2:11" ht="21" customHeight="1">
      <c r="B9" s="17"/>
      <c r="C9" s="9" t="s">
        <v>6</v>
      </c>
      <c r="D9" s="13">
        <v>526504000</v>
      </c>
      <c r="E9" s="45">
        <v>535955528</v>
      </c>
      <c r="F9" s="46"/>
      <c r="G9" s="13">
        <f>E9</f>
        <v>535955528</v>
      </c>
      <c r="H9" s="13">
        <v>0</v>
      </c>
      <c r="I9" s="45">
        <f>E9-G9-H9</f>
        <v>0</v>
      </c>
      <c r="J9" s="46"/>
      <c r="K9" s="19">
        <f>G9-D9</f>
        <v>9451528</v>
      </c>
    </row>
    <row r="10" spans="2:11" ht="21" customHeight="1">
      <c r="B10" s="16" t="s">
        <v>7</v>
      </c>
      <c r="C10" s="6"/>
      <c r="D10" s="12">
        <f>D11</f>
        <v>146808000</v>
      </c>
      <c r="E10" s="47">
        <f>E11</f>
        <v>146808000</v>
      </c>
      <c r="F10" s="48"/>
      <c r="G10" s="12">
        <f>G11</f>
        <v>146808000</v>
      </c>
      <c r="H10" s="12">
        <f>H11</f>
        <v>0</v>
      </c>
      <c r="I10" s="47">
        <f>I11</f>
        <v>0</v>
      </c>
      <c r="J10" s="48"/>
      <c r="K10" s="18">
        <f>K11</f>
        <v>0</v>
      </c>
    </row>
    <row r="11" spans="2:11" ht="21" customHeight="1">
      <c r="B11" s="17"/>
      <c r="C11" s="9" t="s">
        <v>8</v>
      </c>
      <c r="D11" s="13">
        <v>146808000</v>
      </c>
      <c r="E11" s="45">
        <v>146808000</v>
      </c>
      <c r="F11" s="46"/>
      <c r="G11" s="13">
        <f>E11</f>
        <v>146808000</v>
      </c>
      <c r="H11" s="13">
        <v>0</v>
      </c>
      <c r="I11" s="45">
        <f>E11-G11-H11</f>
        <v>0</v>
      </c>
      <c r="J11" s="46"/>
      <c r="K11" s="19">
        <f>G11-D11</f>
        <v>0</v>
      </c>
    </row>
    <row r="12" spans="2:11" ht="21" customHeight="1">
      <c r="B12" s="16" t="s">
        <v>12</v>
      </c>
      <c r="C12" s="6"/>
      <c r="D12" s="12">
        <f>D13</f>
        <v>1298000</v>
      </c>
      <c r="E12" s="43">
        <f>E13</f>
        <v>1108086</v>
      </c>
      <c r="F12" s="44"/>
      <c r="G12" s="12">
        <f>G13</f>
        <v>1108086</v>
      </c>
      <c r="H12" s="12">
        <f>H13</f>
        <v>0</v>
      </c>
      <c r="I12" s="43">
        <f>I13</f>
        <v>0</v>
      </c>
      <c r="J12" s="44"/>
      <c r="K12" s="18">
        <f>K13</f>
        <v>-189914</v>
      </c>
    </row>
    <row r="13" spans="2:11" ht="21" customHeight="1">
      <c r="B13" s="17"/>
      <c r="C13" s="9" t="s">
        <v>11</v>
      </c>
      <c r="D13" s="13">
        <v>1298000</v>
      </c>
      <c r="E13" s="45">
        <v>1108086</v>
      </c>
      <c r="F13" s="46"/>
      <c r="G13" s="13">
        <f>E13</f>
        <v>1108086</v>
      </c>
      <c r="H13" s="13">
        <v>0</v>
      </c>
      <c r="I13" s="45">
        <f>E13-G13-H13</f>
        <v>0</v>
      </c>
      <c r="J13" s="46"/>
      <c r="K13" s="19">
        <f>G13-D13</f>
        <v>-189914</v>
      </c>
    </row>
    <row r="14" spans="2:11" ht="21" customHeight="1">
      <c r="B14" s="16" t="s">
        <v>36</v>
      </c>
      <c r="C14" s="6"/>
      <c r="D14" s="12">
        <f>D15</f>
        <v>22587000</v>
      </c>
      <c r="E14" s="43">
        <f>E15</f>
        <v>22586256</v>
      </c>
      <c r="F14" s="44"/>
      <c r="G14" s="12">
        <f>G15</f>
        <v>22586256</v>
      </c>
      <c r="H14" s="12">
        <f>H15</f>
        <v>0</v>
      </c>
      <c r="I14" s="43">
        <f>I15</f>
        <v>0</v>
      </c>
      <c r="J14" s="44"/>
      <c r="K14" s="18">
        <f>K15</f>
        <v>-744</v>
      </c>
    </row>
    <row r="15" spans="2:11" ht="21" customHeight="1">
      <c r="B15" s="17"/>
      <c r="C15" s="9" t="s">
        <v>10</v>
      </c>
      <c r="D15" s="13">
        <v>22587000</v>
      </c>
      <c r="E15" s="45">
        <v>22586256</v>
      </c>
      <c r="F15" s="46"/>
      <c r="G15" s="13">
        <f>E15</f>
        <v>22586256</v>
      </c>
      <c r="H15" s="13">
        <v>0</v>
      </c>
      <c r="I15" s="45">
        <f>E15-G15-H15</f>
        <v>0</v>
      </c>
      <c r="J15" s="46"/>
      <c r="K15" s="19">
        <f>G15-D15</f>
        <v>-744</v>
      </c>
    </row>
    <row r="16" spans="2:11" ht="21" customHeight="1">
      <c r="B16" s="16" t="s">
        <v>37</v>
      </c>
      <c r="C16" s="6"/>
      <c r="D16" s="12">
        <f>D17</f>
        <v>3766000</v>
      </c>
      <c r="E16" s="43">
        <f>E17</f>
        <v>3766000</v>
      </c>
      <c r="F16" s="44"/>
      <c r="G16" s="12">
        <f>G17</f>
        <v>3766000</v>
      </c>
      <c r="H16" s="12">
        <f>H17</f>
        <v>0</v>
      </c>
      <c r="I16" s="43">
        <f>I17</f>
        <v>0</v>
      </c>
      <c r="J16" s="44"/>
      <c r="K16" s="18">
        <f>K17</f>
        <v>0</v>
      </c>
    </row>
    <row r="17" spans="2:11" ht="21" customHeight="1">
      <c r="B17" s="17"/>
      <c r="C17" s="9" t="s">
        <v>9</v>
      </c>
      <c r="D17" s="13">
        <v>3766000</v>
      </c>
      <c r="E17" s="45">
        <v>3766000</v>
      </c>
      <c r="F17" s="46"/>
      <c r="G17" s="13">
        <f>E17</f>
        <v>3766000</v>
      </c>
      <c r="H17" s="13">
        <v>0</v>
      </c>
      <c r="I17" s="45">
        <f>E17-G17-H17</f>
        <v>0</v>
      </c>
      <c r="J17" s="46"/>
      <c r="K17" s="19">
        <f>G17-D17</f>
        <v>0</v>
      </c>
    </row>
    <row r="18" spans="2:11" ht="42" customHeight="1">
      <c r="B18" s="39" t="s">
        <v>4</v>
      </c>
      <c r="C18" s="40"/>
      <c r="D18" s="14">
        <f aca="true" t="shared" si="1" ref="D18:K18">SUM(D8:D17)/2</f>
        <v>700963000</v>
      </c>
      <c r="E18" s="49">
        <f t="shared" si="1"/>
        <v>710223870</v>
      </c>
      <c r="F18" s="50">
        <f t="shared" si="1"/>
        <v>0</v>
      </c>
      <c r="G18" s="14">
        <f t="shared" si="1"/>
        <v>710223870</v>
      </c>
      <c r="H18" s="14">
        <f t="shared" si="1"/>
        <v>0</v>
      </c>
      <c r="I18" s="49">
        <f t="shared" si="1"/>
        <v>0</v>
      </c>
      <c r="J18" s="50">
        <f t="shared" si="1"/>
        <v>0</v>
      </c>
      <c r="K18" s="20">
        <f t="shared" si="1"/>
        <v>9260870</v>
      </c>
    </row>
    <row r="19" spans="2:11" ht="14.25" customHeight="1"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2:11" ht="14.25" customHeight="1">
      <c r="B20" s="1" t="s">
        <v>3</v>
      </c>
      <c r="K20" s="2" t="s">
        <v>48</v>
      </c>
    </row>
    <row r="21" spans="2:11" ht="42" customHeight="1">
      <c r="B21" s="7" t="s">
        <v>1</v>
      </c>
      <c r="C21" s="8" t="s">
        <v>2</v>
      </c>
      <c r="D21" s="41" t="s">
        <v>25</v>
      </c>
      <c r="E21" s="42"/>
      <c r="F21" s="41" t="s">
        <v>26</v>
      </c>
      <c r="G21" s="42"/>
      <c r="H21" s="41" t="s">
        <v>27</v>
      </c>
      <c r="I21" s="42"/>
      <c r="J21" s="51" t="s">
        <v>33</v>
      </c>
      <c r="K21" s="52"/>
    </row>
    <row r="22" spans="2:11" ht="21" customHeight="1">
      <c r="B22" s="15" t="s">
        <v>13</v>
      </c>
      <c r="C22" s="6"/>
      <c r="D22" s="53">
        <f>D23</f>
        <v>429936000</v>
      </c>
      <c r="E22" s="54"/>
      <c r="F22" s="53">
        <f>F23</f>
        <v>374694416</v>
      </c>
      <c r="G22" s="54"/>
      <c r="H22" s="53">
        <f>H23</f>
        <v>55241584</v>
      </c>
      <c r="I22" s="54"/>
      <c r="J22" s="53">
        <f>J23</f>
        <v>55241584</v>
      </c>
      <c r="K22" s="57"/>
    </row>
    <row r="23" spans="2:11" ht="21" customHeight="1">
      <c r="B23" s="17"/>
      <c r="C23" s="9" t="s">
        <v>13</v>
      </c>
      <c r="D23" s="55">
        <v>429936000</v>
      </c>
      <c r="E23" s="56"/>
      <c r="F23" s="55">
        <v>374694416</v>
      </c>
      <c r="G23" s="56"/>
      <c r="H23" s="55">
        <f>D23-F23</f>
        <v>55241584</v>
      </c>
      <c r="I23" s="56"/>
      <c r="J23" s="55">
        <f>D23-F23</f>
        <v>55241584</v>
      </c>
      <c r="K23" s="58"/>
    </row>
    <row r="24" spans="2:11" ht="21" customHeight="1">
      <c r="B24" s="15" t="s">
        <v>14</v>
      </c>
      <c r="C24" s="23"/>
      <c r="D24" s="53">
        <f>D25</f>
        <v>146808000</v>
      </c>
      <c r="E24" s="54"/>
      <c r="F24" s="53">
        <f>F25</f>
        <v>141212329</v>
      </c>
      <c r="G24" s="54"/>
      <c r="H24" s="53">
        <f>H25</f>
        <v>5595671</v>
      </c>
      <c r="I24" s="54"/>
      <c r="J24" s="53">
        <f>J25</f>
        <v>5595671</v>
      </c>
      <c r="K24" s="57"/>
    </row>
    <row r="25" spans="2:11" ht="21" customHeight="1">
      <c r="B25" s="17"/>
      <c r="C25" s="9" t="s">
        <v>16</v>
      </c>
      <c r="D25" s="55">
        <v>146808000</v>
      </c>
      <c r="E25" s="56"/>
      <c r="F25" s="55">
        <v>141212329</v>
      </c>
      <c r="G25" s="56"/>
      <c r="H25" s="55">
        <f>D25-F25</f>
        <v>5595671</v>
      </c>
      <c r="I25" s="56"/>
      <c r="J25" s="55">
        <f>D25-F25</f>
        <v>5595671</v>
      </c>
      <c r="K25" s="58"/>
    </row>
    <row r="26" spans="2:11" ht="21" customHeight="1">
      <c r="B26" s="16" t="s">
        <v>15</v>
      </c>
      <c r="C26" s="6"/>
      <c r="D26" s="53">
        <f>D27</f>
        <v>46318000</v>
      </c>
      <c r="E26" s="54"/>
      <c r="F26" s="53">
        <f>F27</f>
        <v>41063605</v>
      </c>
      <c r="G26" s="54"/>
      <c r="H26" s="53">
        <f>H27</f>
        <v>5254395</v>
      </c>
      <c r="I26" s="54"/>
      <c r="J26" s="53">
        <f>J27</f>
        <v>5254395</v>
      </c>
      <c r="K26" s="57"/>
    </row>
    <row r="27" spans="2:11" ht="21" customHeight="1">
      <c r="B27" s="17"/>
      <c r="C27" s="9" t="s">
        <v>17</v>
      </c>
      <c r="D27" s="55">
        <v>46318000</v>
      </c>
      <c r="E27" s="56"/>
      <c r="F27" s="55">
        <v>41063605</v>
      </c>
      <c r="G27" s="56"/>
      <c r="H27" s="55">
        <f>D27-F27</f>
        <v>5254395</v>
      </c>
      <c r="I27" s="56"/>
      <c r="J27" s="55">
        <f>D27-F27</f>
        <v>5254395</v>
      </c>
      <c r="K27" s="58"/>
    </row>
    <row r="28" spans="2:11" ht="42" customHeight="1">
      <c r="B28" s="21" t="s">
        <v>31</v>
      </c>
      <c r="C28" s="6"/>
      <c r="D28" s="53">
        <f>D29</f>
        <v>720000</v>
      </c>
      <c r="E28" s="54"/>
      <c r="F28" s="53">
        <f>F29</f>
        <v>370778</v>
      </c>
      <c r="G28" s="54"/>
      <c r="H28" s="53">
        <f>H29</f>
        <v>349222</v>
      </c>
      <c r="I28" s="54"/>
      <c r="J28" s="53">
        <f>J29</f>
        <v>349222</v>
      </c>
      <c r="K28" s="57"/>
    </row>
    <row r="29" spans="2:11" ht="42" customHeight="1">
      <c r="B29" s="17"/>
      <c r="C29" s="22" t="s">
        <v>32</v>
      </c>
      <c r="D29" s="55">
        <v>720000</v>
      </c>
      <c r="E29" s="56"/>
      <c r="F29" s="55">
        <v>370778</v>
      </c>
      <c r="G29" s="56"/>
      <c r="H29" s="55">
        <f>D29-F29</f>
        <v>349222</v>
      </c>
      <c r="I29" s="56"/>
      <c r="J29" s="55">
        <f>D29-F29</f>
        <v>349222</v>
      </c>
      <c r="K29" s="58"/>
    </row>
    <row r="30" spans="2:11" ht="52.5" customHeight="1">
      <c r="B30" s="21" t="s">
        <v>40</v>
      </c>
      <c r="C30" s="6"/>
      <c r="D30" s="53">
        <f>D31</f>
        <v>19966000</v>
      </c>
      <c r="E30" s="54"/>
      <c r="F30" s="53">
        <f>F31</f>
        <v>19856189</v>
      </c>
      <c r="G30" s="54"/>
      <c r="H30" s="53">
        <f>H31</f>
        <v>109811</v>
      </c>
      <c r="I30" s="54"/>
      <c r="J30" s="53">
        <f>J31</f>
        <v>109811</v>
      </c>
      <c r="K30" s="57"/>
    </row>
    <row r="31" spans="2:11" ht="52.5" customHeight="1">
      <c r="B31" s="17"/>
      <c r="C31" s="22" t="s">
        <v>41</v>
      </c>
      <c r="D31" s="55">
        <v>19966000</v>
      </c>
      <c r="E31" s="56"/>
      <c r="F31" s="55">
        <v>19856189</v>
      </c>
      <c r="G31" s="56"/>
      <c r="H31" s="55">
        <f>D31-F31</f>
        <v>109811</v>
      </c>
      <c r="I31" s="56"/>
      <c r="J31" s="55">
        <f>D31-F31</f>
        <v>109811</v>
      </c>
      <c r="K31" s="58"/>
    </row>
    <row r="32" spans="2:11" ht="21" customHeight="1">
      <c r="B32" s="16" t="s">
        <v>38</v>
      </c>
      <c r="C32" s="6"/>
      <c r="D32" s="53">
        <f>D33</f>
        <v>31924000</v>
      </c>
      <c r="E32" s="54"/>
      <c r="F32" s="53">
        <f>F33</f>
        <v>31924000</v>
      </c>
      <c r="G32" s="54"/>
      <c r="H32" s="53">
        <f>H33</f>
        <v>0</v>
      </c>
      <c r="I32" s="54"/>
      <c r="J32" s="53">
        <f>J33</f>
        <v>0</v>
      </c>
      <c r="K32" s="57"/>
    </row>
    <row r="33" spans="2:11" ht="21" customHeight="1">
      <c r="B33" s="17"/>
      <c r="C33" s="9" t="s">
        <v>18</v>
      </c>
      <c r="D33" s="55">
        <v>31924000</v>
      </c>
      <c r="E33" s="56"/>
      <c r="F33" s="55">
        <v>31924000</v>
      </c>
      <c r="G33" s="56"/>
      <c r="H33" s="55">
        <f>D33-F33</f>
        <v>0</v>
      </c>
      <c r="I33" s="56"/>
      <c r="J33" s="55">
        <f>D33-F33</f>
        <v>0</v>
      </c>
      <c r="K33" s="58"/>
    </row>
    <row r="34" spans="2:11" ht="21" customHeight="1">
      <c r="B34" s="16" t="s">
        <v>39</v>
      </c>
      <c r="C34" s="6"/>
      <c r="D34" s="53">
        <f>D35</f>
        <v>25291000</v>
      </c>
      <c r="E34" s="54"/>
      <c r="F34" s="53">
        <f>F35</f>
        <v>0</v>
      </c>
      <c r="G34" s="54"/>
      <c r="H34" s="53">
        <f>H35</f>
        <v>25291000</v>
      </c>
      <c r="I34" s="54"/>
      <c r="J34" s="53">
        <f>J35</f>
        <v>25291000</v>
      </c>
      <c r="K34" s="57"/>
    </row>
    <row r="35" spans="2:11" ht="20.25" customHeight="1">
      <c r="B35" s="17"/>
      <c r="C35" s="9" t="s">
        <v>19</v>
      </c>
      <c r="D35" s="55">
        <v>25291000</v>
      </c>
      <c r="E35" s="56"/>
      <c r="F35" s="55">
        <v>0</v>
      </c>
      <c r="G35" s="56"/>
      <c r="H35" s="55">
        <f>D35-F35</f>
        <v>25291000</v>
      </c>
      <c r="I35" s="56"/>
      <c r="J35" s="55">
        <f>D35-F35</f>
        <v>25291000</v>
      </c>
      <c r="K35" s="58"/>
    </row>
    <row r="36" spans="2:11" ht="42" customHeight="1">
      <c r="B36" s="39" t="s">
        <v>5</v>
      </c>
      <c r="C36" s="40"/>
      <c r="D36" s="59">
        <f>SUM(D22:D35)/2</f>
        <v>700963000</v>
      </c>
      <c r="E36" s="60"/>
      <c r="F36" s="59">
        <f>SUM(F22:F35)/2</f>
        <v>609121317</v>
      </c>
      <c r="G36" s="60"/>
      <c r="H36" s="59">
        <f>SUM(H22:H35)/2</f>
        <v>91841683</v>
      </c>
      <c r="I36" s="60"/>
      <c r="J36" s="59">
        <f>SUM(J22:J35)/2</f>
        <v>91841683</v>
      </c>
      <c r="K36" s="63"/>
    </row>
    <row r="37" ht="21" customHeight="1"/>
    <row r="38" spans="7:11" ht="21" customHeight="1">
      <c r="G38" s="2" t="s">
        <v>29</v>
      </c>
      <c r="H38" s="61">
        <f>G18-F36</f>
        <v>101102553</v>
      </c>
      <c r="I38" s="62"/>
      <c r="J38" s="62"/>
      <c r="K38" s="1" t="s">
        <v>30</v>
      </c>
    </row>
  </sheetData>
  <sheetProtection password="DC94" sheet="1"/>
  <mergeCells count="91">
    <mergeCell ref="I11:J11"/>
    <mergeCell ref="B36:C36"/>
    <mergeCell ref="B18:C18"/>
    <mergeCell ref="E18:F18"/>
    <mergeCell ref="E15:F15"/>
    <mergeCell ref="E17:F17"/>
    <mergeCell ref="E16:F16"/>
    <mergeCell ref="I16:J16"/>
    <mergeCell ref="I17:J17"/>
    <mergeCell ref="E13:F13"/>
    <mergeCell ref="E12:F12"/>
    <mergeCell ref="E14:F14"/>
    <mergeCell ref="E7:F7"/>
    <mergeCell ref="E8:F8"/>
    <mergeCell ref="E9:F9"/>
    <mergeCell ref="E10:F10"/>
    <mergeCell ref="E11:F11"/>
    <mergeCell ref="I10:J10"/>
    <mergeCell ref="H21:I21"/>
    <mergeCell ref="J21:K21"/>
    <mergeCell ref="I18:J18"/>
    <mergeCell ref="I7:J7"/>
    <mergeCell ref="I14:J14"/>
    <mergeCell ref="I15:J15"/>
    <mergeCell ref="I12:J12"/>
    <mergeCell ref="I13:J13"/>
    <mergeCell ref="I8:J8"/>
    <mergeCell ref="I9:J9"/>
    <mergeCell ref="D21:E21"/>
    <mergeCell ref="F21:G21"/>
    <mergeCell ref="D30:E30"/>
    <mergeCell ref="D31:E31"/>
    <mergeCell ref="D22:E22"/>
    <mergeCell ref="D23:E23"/>
    <mergeCell ref="D24:E24"/>
    <mergeCell ref="D25:E25"/>
    <mergeCell ref="J23:K23"/>
    <mergeCell ref="D32:E32"/>
    <mergeCell ref="D33:E33"/>
    <mergeCell ref="D26:E26"/>
    <mergeCell ref="D27:E27"/>
    <mergeCell ref="D28:E28"/>
    <mergeCell ref="D29:E29"/>
    <mergeCell ref="D34:E34"/>
    <mergeCell ref="D35:E35"/>
    <mergeCell ref="D36:E36"/>
    <mergeCell ref="F22:G22"/>
    <mergeCell ref="F23:G23"/>
    <mergeCell ref="F24:G24"/>
    <mergeCell ref="F25:G25"/>
    <mergeCell ref="F26:G26"/>
    <mergeCell ref="F27:G27"/>
    <mergeCell ref="F28:G28"/>
    <mergeCell ref="F36:G36"/>
    <mergeCell ref="F29:G29"/>
    <mergeCell ref="F30:G30"/>
    <mergeCell ref="F31:G31"/>
    <mergeCell ref="F32:G32"/>
    <mergeCell ref="F33:G33"/>
    <mergeCell ref="F34:G34"/>
    <mergeCell ref="H32:I32"/>
    <mergeCell ref="H26:I26"/>
    <mergeCell ref="H27:I27"/>
    <mergeCell ref="H28:I28"/>
    <mergeCell ref="J29:K29"/>
    <mergeCell ref="F35:G35"/>
    <mergeCell ref="J24:K24"/>
    <mergeCell ref="J25:K25"/>
    <mergeCell ref="J30:K30"/>
    <mergeCell ref="J31:K31"/>
    <mergeCell ref="J32:K32"/>
    <mergeCell ref="J26:K26"/>
    <mergeCell ref="J27:K27"/>
    <mergeCell ref="J28:K28"/>
    <mergeCell ref="H38:J38"/>
    <mergeCell ref="J34:K34"/>
    <mergeCell ref="J35:K35"/>
    <mergeCell ref="J36:K36"/>
    <mergeCell ref="H34:I34"/>
    <mergeCell ref="H35:I35"/>
    <mergeCell ref="H36:I36"/>
    <mergeCell ref="H22:I22"/>
    <mergeCell ref="H23:I23"/>
    <mergeCell ref="H24:I24"/>
    <mergeCell ref="H25:I25"/>
    <mergeCell ref="H29:I29"/>
    <mergeCell ref="J33:K33"/>
    <mergeCell ref="H33:I33"/>
    <mergeCell ref="H30:I30"/>
    <mergeCell ref="H31:I31"/>
    <mergeCell ref="J22:K22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  <rowBreaks count="1" manualBreakCount="1">
    <brk id="18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K38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20.625" style="1" customWidth="1"/>
    <col min="4" max="4" width="16.125" style="1" customWidth="1"/>
    <col min="5" max="6" width="8.375" style="1" customWidth="1"/>
    <col min="7" max="7" width="16.125" style="1" customWidth="1"/>
    <col min="8" max="8" width="11.625" style="1" customWidth="1"/>
    <col min="9" max="10" width="6.125" style="1" customWidth="1"/>
    <col min="11" max="11" width="16.625" style="1" customWidth="1"/>
    <col min="12" max="16384" width="9.00390625" style="1" customWidth="1"/>
  </cols>
  <sheetData>
    <row r="3" spans="4:10" ht="21" customHeight="1">
      <c r="D3" s="5"/>
      <c r="E3" s="5" t="s">
        <v>45</v>
      </c>
      <c r="F3" s="5"/>
      <c r="G3" s="5"/>
      <c r="H3" s="5"/>
      <c r="I3" s="5"/>
      <c r="J3" s="5"/>
    </row>
    <row r="4" spans="4:10" ht="21" customHeight="1">
      <c r="D4" s="5"/>
      <c r="E4" s="5" t="s">
        <v>35</v>
      </c>
      <c r="F4" s="5"/>
      <c r="G4" s="5"/>
      <c r="H4" s="5"/>
      <c r="I4" s="5"/>
      <c r="J4" s="5"/>
    </row>
    <row r="6" spans="2:11" ht="14.25">
      <c r="B6" s="1" t="s">
        <v>0</v>
      </c>
      <c r="K6" s="2" t="s">
        <v>48</v>
      </c>
    </row>
    <row r="7" spans="2:11" ht="42" customHeight="1">
      <c r="B7" s="7" t="s">
        <v>1</v>
      </c>
      <c r="C7" s="8" t="s">
        <v>2</v>
      </c>
      <c r="D7" s="10" t="s">
        <v>20</v>
      </c>
      <c r="E7" s="41" t="s">
        <v>28</v>
      </c>
      <c r="F7" s="42"/>
      <c r="G7" s="10" t="s">
        <v>21</v>
      </c>
      <c r="H7" s="10" t="s">
        <v>22</v>
      </c>
      <c r="I7" s="41" t="s">
        <v>23</v>
      </c>
      <c r="J7" s="42"/>
      <c r="K7" s="11" t="s">
        <v>34</v>
      </c>
    </row>
    <row r="8" spans="2:11" ht="21" customHeight="1">
      <c r="B8" s="15" t="s">
        <v>6</v>
      </c>
      <c r="C8" s="6"/>
      <c r="D8" s="12">
        <f aca="true" t="shared" si="0" ref="D8:K8">D9</f>
        <v>487464000</v>
      </c>
      <c r="E8" s="43">
        <f t="shared" si="0"/>
        <v>499869680</v>
      </c>
      <c r="F8" s="44">
        <f t="shared" si="0"/>
        <v>0</v>
      </c>
      <c r="G8" s="12">
        <f t="shared" si="0"/>
        <v>499869680</v>
      </c>
      <c r="H8" s="12">
        <f t="shared" si="0"/>
        <v>0</v>
      </c>
      <c r="I8" s="43">
        <f t="shared" si="0"/>
        <v>0</v>
      </c>
      <c r="J8" s="44">
        <f t="shared" si="0"/>
        <v>0</v>
      </c>
      <c r="K8" s="18">
        <f t="shared" si="0"/>
        <v>12405680</v>
      </c>
    </row>
    <row r="9" spans="2:11" ht="21" customHeight="1">
      <c r="B9" s="17"/>
      <c r="C9" s="9" t="s">
        <v>6</v>
      </c>
      <c r="D9" s="13">
        <v>487464000</v>
      </c>
      <c r="E9" s="45">
        <v>499869680</v>
      </c>
      <c r="F9" s="46"/>
      <c r="G9" s="13">
        <f>E9</f>
        <v>499869680</v>
      </c>
      <c r="H9" s="13">
        <v>0</v>
      </c>
      <c r="I9" s="45">
        <f>E9-G9-H9</f>
        <v>0</v>
      </c>
      <c r="J9" s="46"/>
      <c r="K9" s="19">
        <f>G9-D9</f>
        <v>12405680</v>
      </c>
    </row>
    <row r="10" spans="2:11" ht="21" customHeight="1">
      <c r="B10" s="16" t="s">
        <v>7</v>
      </c>
      <c r="C10" s="6"/>
      <c r="D10" s="12">
        <f>D11</f>
        <v>153037000</v>
      </c>
      <c r="E10" s="47">
        <f>E11</f>
        <v>150466000</v>
      </c>
      <c r="F10" s="48"/>
      <c r="G10" s="12">
        <f>G11</f>
        <v>150466000</v>
      </c>
      <c r="H10" s="12">
        <f>H11</f>
        <v>0</v>
      </c>
      <c r="I10" s="47">
        <f>I11</f>
        <v>0</v>
      </c>
      <c r="J10" s="48"/>
      <c r="K10" s="18">
        <f>K11</f>
        <v>-2571000</v>
      </c>
    </row>
    <row r="11" spans="2:11" ht="21" customHeight="1">
      <c r="B11" s="17"/>
      <c r="C11" s="9" t="s">
        <v>8</v>
      </c>
      <c r="D11" s="13">
        <v>153037000</v>
      </c>
      <c r="E11" s="45">
        <v>150466000</v>
      </c>
      <c r="F11" s="46"/>
      <c r="G11" s="13">
        <f>E11</f>
        <v>150466000</v>
      </c>
      <c r="H11" s="13">
        <v>0</v>
      </c>
      <c r="I11" s="45">
        <f>E11-G11-H11</f>
        <v>0</v>
      </c>
      <c r="J11" s="46"/>
      <c r="K11" s="19">
        <f>G11-D11</f>
        <v>-2571000</v>
      </c>
    </row>
    <row r="12" spans="2:11" ht="21" customHeight="1">
      <c r="B12" s="16" t="s">
        <v>46</v>
      </c>
      <c r="C12" s="6"/>
      <c r="D12" s="12">
        <f>D13</f>
        <v>1000</v>
      </c>
      <c r="E12" s="43">
        <f>E13</f>
        <v>101102553</v>
      </c>
      <c r="F12" s="44"/>
      <c r="G12" s="12">
        <f>G13</f>
        <v>101102553</v>
      </c>
      <c r="H12" s="12">
        <f>H13</f>
        <v>0</v>
      </c>
      <c r="I12" s="43">
        <f>I13</f>
        <v>0</v>
      </c>
      <c r="J12" s="44"/>
      <c r="K12" s="18">
        <f>K13</f>
        <v>101101553</v>
      </c>
    </row>
    <row r="13" spans="2:11" ht="21" customHeight="1">
      <c r="B13" s="17"/>
      <c r="C13" s="9" t="s">
        <v>10</v>
      </c>
      <c r="D13" s="13">
        <v>1000</v>
      </c>
      <c r="E13" s="45">
        <v>101102553</v>
      </c>
      <c r="F13" s="46"/>
      <c r="G13" s="13">
        <f>E13</f>
        <v>101102553</v>
      </c>
      <c r="H13" s="13">
        <v>0</v>
      </c>
      <c r="I13" s="45">
        <f>E13-G13-H13</f>
        <v>0</v>
      </c>
      <c r="J13" s="46"/>
      <c r="K13" s="19">
        <f>G13-D13</f>
        <v>101101553</v>
      </c>
    </row>
    <row r="14" spans="2:11" ht="21" customHeight="1">
      <c r="B14" s="16" t="s">
        <v>47</v>
      </c>
      <c r="C14" s="6"/>
      <c r="D14" s="12">
        <f>D15</f>
        <v>821000</v>
      </c>
      <c r="E14" s="43">
        <f>E15</f>
        <v>1446323</v>
      </c>
      <c r="F14" s="44"/>
      <c r="G14" s="12">
        <f>G15</f>
        <v>1446323</v>
      </c>
      <c r="H14" s="12">
        <f>H15</f>
        <v>0</v>
      </c>
      <c r="I14" s="43">
        <f>I15</f>
        <v>0</v>
      </c>
      <c r="J14" s="44"/>
      <c r="K14" s="18">
        <f>K15</f>
        <v>625323</v>
      </c>
    </row>
    <row r="15" spans="2:11" ht="21" customHeight="1">
      <c r="B15" s="17"/>
      <c r="C15" s="9" t="s">
        <v>11</v>
      </c>
      <c r="D15" s="13">
        <v>821000</v>
      </c>
      <c r="E15" s="45">
        <v>1446323</v>
      </c>
      <c r="F15" s="46"/>
      <c r="G15" s="13">
        <f>E15</f>
        <v>1446323</v>
      </c>
      <c r="H15" s="13">
        <v>0</v>
      </c>
      <c r="I15" s="45">
        <f>E15-G15-H15</f>
        <v>0</v>
      </c>
      <c r="J15" s="46"/>
      <c r="K15" s="19">
        <f>G15-D15</f>
        <v>625323</v>
      </c>
    </row>
    <row r="16" spans="2:11" ht="21" customHeight="1">
      <c r="B16" s="16" t="s">
        <v>37</v>
      </c>
      <c r="C16" s="6"/>
      <c r="D16" s="12">
        <f>D17</f>
        <v>6399000</v>
      </c>
      <c r="E16" s="43">
        <f>E17</f>
        <v>6399000</v>
      </c>
      <c r="F16" s="44"/>
      <c r="G16" s="12">
        <f>G17</f>
        <v>6399000</v>
      </c>
      <c r="H16" s="12">
        <f>H17</f>
        <v>0</v>
      </c>
      <c r="I16" s="43">
        <f>I17</f>
        <v>0</v>
      </c>
      <c r="J16" s="44"/>
      <c r="K16" s="18">
        <f>K17</f>
        <v>0</v>
      </c>
    </row>
    <row r="17" spans="2:11" ht="21" customHeight="1">
      <c r="B17" s="17"/>
      <c r="C17" s="9" t="s">
        <v>9</v>
      </c>
      <c r="D17" s="13">
        <v>6399000</v>
      </c>
      <c r="E17" s="45">
        <v>6399000</v>
      </c>
      <c r="F17" s="46"/>
      <c r="G17" s="13">
        <f>E17</f>
        <v>6399000</v>
      </c>
      <c r="H17" s="13">
        <v>0</v>
      </c>
      <c r="I17" s="45">
        <f>E17-G17-H17</f>
        <v>0</v>
      </c>
      <c r="J17" s="46"/>
      <c r="K17" s="19">
        <f>G17-D17</f>
        <v>0</v>
      </c>
    </row>
    <row r="18" spans="2:11" ht="42" customHeight="1">
      <c r="B18" s="39" t="s">
        <v>4</v>
      </c>
      <c r="C18" s="40"/>
      <c r="D18" s="14">
        <f aca="true" t="shared" si="1" ref="D18:K18">SUM(D8:D17)/2</f>
        <v>647722000</v>
      </c>
      <c r="E18" s="49">
        <f t="shared" si="1"/>
        <v>759283556</v>
      </c>
      <c r="F18" s="50">
        <f t="shared" si="1"/>
        <v>0</v>
      </c>
      <c r="G18" s="14">
        <f t="shared" si="1"/>
        <v>759283556</v>
      </c>
      <c r="H18" s="14">
        <f t="shared" si="1"/>
        <v>0</v>
      </c>
      <c r="I18" s="49">
        <f t="shared" si="1"/>
        <v>0</v>
      </c>
      <c r="J18" s="50">
        <f t="shared" si="1"/>
        <v>0</v>
      </c>
      <c r="K18" s="20">
        <f t="shared" si="1"/>
        <v>111561556</v>
      </c>
    </row>
    <row r="19" spans="2:11" ht="14.25" customHeight="1"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2:11" ht="14.25" customHeight="1">
      <c r="B20" s="1" t="s">
        <v>3</v>
      </c>
      <c r="K20" s="2" t="s">
        <v>48</v>
      </c>
    </row>
    <row r="21" spans="2:11" ht="42" customHeight="1">
      <c r="B21" s="7" t="s">
        <v>1</v>
      </c>
      <c r="C21" s="8" t="s">
        <v>2</v>
      </c>
      <c r="D21" s="41" t="s">
        <v>25</v>
      </c>
      <c r="E21" s="42"/>
      <c r="F21" s="41" t="s">
        <v>26</v>
      </c>
      <c r="G21" s="42"/>
      <c r="H21" s="41" t="s">
        <v>27</v>
      </c>
      <c r="I21" s="42"/>
      <c r="J21" s="51" t="s">
        <v>33</v>
      </c>
      <c r="K21" s="52"/>
    </row>
    <row r="22" spans="2:11" ht="21" customHeight="1">
      <c r="B22" s="15" t="s">
        <v>13</v>
      </c>
      <c r="C22" s="6"/>
      <c r="D22" s="53">
        <f>D23</f>
        <v>387703000</v>
      </c>
      <c r="E22" s="54"/>
      <c r="F22" s="53">
        <f>F23</f>
        <v>356338830</v>
      </c>
      <c r="G22" s="54"/>
      <c r="H22" s="53">
        <f>H23</f>
        <v>31364170</v>
      </c>
      <c r="I22" s="54"/>
      <c r="J22" s="53">
        <f>J23</f>
        <v>31364170</v>
      </c>
      <c r="K22" s="57"/>
    </row>
    <row r="23" spans="2:11" ht="21" customHeight="1">
      <c r="B23" s="17"/>
      <c r="C23" s="9" t="s">
        <v>13</v>
      </c>
      <c r="D23" s="55">
        <v>387703000</v>
      </c>
      <c r="E23" s="56"/>
      <c r="F23" s="55">
        <v>356338830</v>
      </c>
      <c r="G23" s="56"/>
      <c r="H23" s="55">
        <f>D23-F23</f>
        <v>31364170</v>
      </c>
      <c r="I23" s="56"/>
      <c r="J23" s="55">
        <f>D23-F23</f>
        <v>31364170</v>
      </c>
      <c r="K23" s="58"/>
    </row>
    <row r="24" spans="2:11" ht="21" customHeight="1">
      <c r="B24" s="15" t="s">
        <v>14</v>
      </c>
      <c r="C24" s="23"/>
      <c r="D24" s="53">
        <f>D25</f>
        <v>153037000</v>
      </c>
      <c r="E24" s="54"/>
      <c r="F24" s="53">
        <f>F25</f>
        <v>145302187</v>
      </c>
      <c r="G24" s="54"/>
      <c r="H24" s="53">
        <f>H25</f>
        <v>7734813</v>
      </c>
      <c r="I24" s="54"/>
      <c r="J24" s="53">
        <f>J25</f>
        <v>7734813</v>
      </c>
      <c r="K24" s="57"/>
    </row>
    <row r="25" spans="2:11" ht="21" customHeight="1">
      <c r="B25" s="17"/>
      <c r="C25" s="9" t="s">
        <v>16</v>
      </c>
      <c r="D25" s="55">
        <v>153037000</v>
      </c>
      <c r="E25" s="56"/>
      <c r="F25" s="55">
        <v>145302187</v>
      </c>
      <c r="G25" s="56"/>
      <c r="H25" s="55">
        <f>D25-F25</f>
        <v>7734813</v>
      </c>
      <c r="I25" s="56"/>
      <c r="J25" s="55">
        <f>D25-F25</f>
        <v>7734813</v>
      </c>
      <c r="K25" s="58"/>
    </row>
    <row r="26" spans="2:11" ht="21" customHeight="1">
      <c r="B26" s="16" t="s">
        <v>15</v>
      </c>
      <c r="C26" s="6"/>
      <c r="D26" s="53">
        <f>D27</f>
        <v>45187000</v>
      </c>
      <c r="E26" s="54"/>
      <c r="F26" s="53">
        <f>F27</f>
        <v>38155510</v>
      </c>
      <c r="G26" s="54"/>
      <c r="H26" s="53">
        <f>H27</f>
        <v>7031490</v>
      </c>
      <c r="I26" s="54"/>
      <c r="J26" s="53">
        <f>J27</f>
        <v>7031490</v>
      </c>
      <c r="K26" s="57"/>
    </row>
    <row r="27" spans="2:11" ht="21" customHeight="1">
      <c r="B27" s="17"/>
      <c r="C27" s="9" t="s">
        <v>17</v>
      </c>
      <c r="D27" s="55">
        <v>45187000</v>
      </c>
      <c r="E27" s="56"/>
      <c r="F27" s="55">
        <v>38155510</v>
      </c>
      <c r="G27" s="56"/>
      <c r="H27" s="55">
        <f>D27-F27</f>
        <v>7031490</v>
      </c>
      <c r="I27" s="56"/>
      <c r="J27" s="55">
        <f>D27-F27</f>
        <v>7031490</v>
      </c>
      <c r="K27" s="58"/>
    </row>
    <row r="28" spans="2:11" ht="42" customHeight="1">
      <c r="B28" s="21" t="s">
        <v>31</v>
      </c>
      <c r="C28" s="6"/>
      <c r="D28" s="53">
        <f>D29</f>
        <v>450000</v>
      </c>
      <c r="E28" s="54"/>
      <c r="F28" s="53">
        <f>F29</f>
        <v>385332</v>
      </c>
      <c r="G28" s="54"/>
      <c r="H28" s="53">
        <f>H29</f>
        <v>64668</v>
      </c>
      <c r="I28" s="54"/>
      <c r="J28" s="53">
        <f>J29</f>
        <v>64668</v>
      </c>
      <c r="K28" s="57"/>
    </row>
    <row r="29" spans="2:11" ht="42" customHeight="1">
      <c r="B29" s="17"/>
      <c r="C29" s="22" t="s">
        <v>32</v>
      </c>
      <c r="D29" s="55">
        <v>450000</v>
      </c>
      <c r="E29" s="56"/>
      <c r="F29" s="55">
        <v>385332</v>
      </c>
      <c r="G29" s="56"/>
      <c r="H29" s="55">
        <f>D29-F29</f>
        <v>64668</v>
      </c>
      <c r="I29" s="56"/>
      <c r="J29" s="55">
        <f>D29-F29</f>
        <v>64668</v>
      </c>
      <c r="K29" s="58"/>
    </row>
    <row r="30" spans="2:11" ht="52.5" customHeight="1">
      <c r="B30" s="21" t="s">
        <v>40</v>
      </c>
      <c r="C30" s="6"/>
      <c r="D30" s="53">
        <f>D31</f>
        <v>22499000</v>
      </c>
      <c r="E30" s="54"/>
      <c r="F30" s="53">
        <f>F31</f>
        <v>22350560</v>
      </c>
      <c r="G30" s="54"/>
      <c r="H30" s="53">
        <f>H31</f>
        <v>148440</v>
      </c>
      <c r="I30" s="54"/>
      <c r="J30" s="53">
        <f>J31</f>
        <v>148440</v>
      </c>
      <c r="K30" s="57"/>
    </row>
    <row r="31" spans="2:11" ht="52.5" customHeight="1">
      <c r="B31" s="17"/>
      <c r="C31" s="22" t="s">
        <v>41</v>
      </c>
      <c r="D31" s="55">
        <v>22499000</v>
      </c>
      <c r="E31" s="56"/>
      <c r="F31" s="55">
        <v>22350560</v>
      </c>
      <c r="G31" s="56"/>
      <c r="H31" s="55">
        <f>D31-F31</f>
        <v>148440</v>
      </c>
      <c r="I31" s="56"/>
      <c r="J31" s="55">
        <f>D31-F31</f>
        <v>148440</v>
      </c>
      <c r="K31" s="58"/>
    </row>
    <row r="32" spans="2:11" ht="21" customHeight="1">
      <c r="B32" s="16" t="s">
        <v>38</v>
      </c>
      <c r="C32" s="6"/>
      <c r="D32" s="53">
        <f>D33</f>
        <v>36237000</v>
      </c>
      <c r="E32" s="54"/>
      <c r="F32" s="53">
        <f>F33</f>
        <v>36237000</v>
      </c>
      <c r="G32" s="54"/>
      <c r="H32" s="53">
        <f>H33</f>
        <v>0</v>
      </c>
      <c r="I32" s="54"/>
      <c r="J32" s="53">
        <f>J33</f>
        <v>0</v>
      </c>
      <c r="K32" s="57"/>
    </row>
    <row r="33" spans="2:11" ht="21" customHeight="1">
      <c r="B33" s="17"/>
      <c r="C33" s="9" t="s">
        <v>18</v>
      </c>
      <c r="D33" s="55">
        <v>36237000</v>
      </c>
      <c r="E33" s="56"/>
      <c r="F33" s="55">
        <v>36237000</v>
      </c>
      <c r="G33" s="56"/>
      <c r="H33" s="55">
        <f>D33-F33</f>
        <v>0</v>
      </c>
      <c r="I33" s="56"/>
      <c r="J33" s="55">
        <f>D33-F33</f>
        <v>0</v>
      </c>
      <c r="K33" s="58"/>
    </row>
    <row r="34" spans="2:11" ht="21" customHeight="1">
      <c r="B34" s="16" t="s">
        <v>39</v>
      </c>
      <c r="C34" s="6"/>
      <c r="D34" s="53">
        <f>D35</f>
        <v>2609000</v>
      </c>
      <c r="E34" s="54"/>
      <c r="F34" s="53">
        <f>F35</f>
        <v>0</v>
      </c>
      <c r="G34" s="54"/>
      <c r="H34" s="53">
        <f>H35</f>
        <v>2609000</v>
      </c>
      <c r="I34" s="54"/>
      <c r="J34" s="53">
        <f>J35</f>
        <v>2609000</v>
      </c>
      <c r="K34" s="57"/>
    </row>
    <row r="35" spans="2:11" ht="20.25" customHeight="1">
      <c r="B35" s="17"/>
      <c r="C35" s="9" t="s">
        <v>19</v>
      </c>
      <c r="D35" s="55">
        <v>2609000</v>
      </c>
      <c r="E35" s="56"/>
      <c r="F35" s="55">
        <v>0</v>
      </c>
      <c r="G35" s="56"/>
      <c r="H35" s="55">
        <f>D35-F35</f>
        <v>2609000</v>
      </c>
      <c r="I35" s="56"/>
      <c r="J35" s="55">
        <f>D35-F35</f>
        <v>2609000</v>
      </c>
      <c r="K35" s="58"/>
    </row>
    <row r="36" spans="2:11" ht="42" customHeight="1">
      <c r="B36" s="39" t="s">
        <v>5</v>
      </c>
      <c r="C36" s="40"/>
      <c r="D36" s="59">
        <f>SUM(D22:D35)/2</f>
        <v>647722000</v>
      </c>
      <c r="E36" s="60"/>
      <c r="F36" s="59">
        <f>SUM(F22:F35)/2</f>
        <v>598769419</v>
      </c>
      <c r="G36" s="60"/>
      <c r="H36" s="59">
        <f>SUM(H22:H35)/2</f>
        <v>48952581</v>
      </c>
      <c r="I36" s="60"/>
      <c r="J36" s="59">
        <f>SUM(J22:J35)/2</f>
        <v>48952581</v>
      </c>
      <c r="K36" s="63"/>
    </row>
    <row r="37" ht="21" customHeight="1"/>
    <row r="38" spans="7:11" ht="21" customHeight="1">
      <c r="G38" s="2" t="s">
        <v>29</v>
      </c>
      <c r="H38" s="61">
        <f>G18-F36</f>
        <v>160514137</v>
      </c>
      <c r="I38" s="62"/>
      <c r="J38" s="62"/>
      <c r="K38" s="1" t="s">
        <v>30</v>
      </c>
    </row>
  </sheetData>
  <sheetProtection password="DC94" sheet="1"/>
  <mergeCells count="91">
    <mergeCell ref="H38:J38"/>
    <mergeCell ref="J34:K34"/>
    <mergeCell ref="J35:K35"/>
    <mergeCell ref="J36:K36"/>
    <mergeCell ref="H34:I34"/>
    <mergeCell ref="H35:I35"/>
    <mergeCell ref="H36:I36"/>
    <mergeCell ref="H29:I29"/>
    <mergeCell ref="J22:K22"/>
    <mergeCell ref="J23:K23"/>
    <mergeCell ref="J24:K24"/>
    <mergeCell ref="J25:K25"/>
    <mergeCell ref="J29:K29"/>
    <mergeCell ref="H22:I22"/>
    <mergeCell ref="H23:I23"/>
    <mergeCell ref="H24:I24"/>
    <mergeCell ref="H25:I25"/>
    <mergeCell ref="J33:K33"/>
    <mergeCell ref="H33:I33"/>
    <mergeCell ref="H30:I30"/>
    <mergeCell ref="H31:I31"/>
    <mergeCell ref="J26:K26"/>
    <mergeCell ref="J27:K27"/>
    <mergeCell ref="J28:K28"/>
    <mergeCell ref="H32:I32"/>
    <mergeCell ref="H26:I26"/>
    <mergeCell ref="H27:I27"/>
    <mergeCell ref="H28:I28"/>
    <mergeCell ref="J30:K30"/>
    <mergeCell ref="J31:K31"/>
    <mergeCell ref="J32:K32"/>
    <mergeCell ref="F35:G35"/>
    <mergeCell ref="F36:G36"/>
    <mergeCell ref="F29:G29"/>
    <mergeCell ref="F30:G30"/>
    <mergeCell ref="F31:G31"/>
    <mergeCell ref="F32:G32"/>
    <mergeCell ref="F34:G34"/>
    <mergeCell ref="D34:E34"/>
    <mergeCell ref="D35:E35"/>
    <mergeCell ref="D36:E36"/>
    <mergeCell ref="F22:G22"/>
    <mergeCell ref="F23:G23"/>
    <mergeCell ref="F24:G24"/>
    <mergeCell ref="F25:G25"/>
    <mergeCell ref="F26:G26"/>
    <mergeCell ref="D33:E33"/>
    <mergeCell ref="D26:E26"/>
    <mergeCell ref="D27:E27"/>
    <mergeCell ref="D28:E28"/>
    <mergeCell ref="D29:E29"/>
    <mergeCell ref="F33:G33"/>
    <mergeCell ref="D23:E23"/>
    <mergeCell ref="D24:E24"/>
    <mergeCell ref="D25:E25"/>
    <mergeCell ref="F27:G27"/>
    <mergeCell ref="F28:G28"/>
    <mergeCell ref="D32:E32"/>
    <mergeCell ref="I14:J14"/>
    <mergeCell ref="I8:J8"/>
    <mergeCell ref="I9:J9"/>
    <mergeCell ref="I10:J10"/>
    <mergeCell ref="D21:E21"/>
    <mergeCell ref="F21:G21"/>
    <mergeCell ref="H21:I21"/>
    <mergeCell ref="J21:K21"/>
    <mergeCell ref="I18:J18"/>
    <mergeCell ref="I15:J15"/>
    <mergeCell ref="E14:F14"/>
    <mergeCell ref="E12:F12"/>
    <mergeCell ref="I16:J16"/>
    <mergeCell ref="I17:J17"/>
    <mergeCell ref="I12:J12"/>
    <mergeCell ref="I13:J13"/>
    <mergeCell ref="E7:F7"/>
    <mergeCell ref="E8:F8"/>
    <mergeCell ref="E9:F9"/>
    <mergeCell ref="E10:F10"/>
    <mergeCell ref="E11:F11"/>
    <mergeCell ref="I11:J11"/>
    <mergeCell ref="I7:J7"/>
    <mergeCell ref="B36:C36"/>
    <mergeCell ref="B18:C18"/>
    <mergeCell ref="E18:F18"/>
    <mergeCell ref="E13:F13"/>
    <mergeCell ref="E17:F17"/>
    <mergeCell ref="E16:F16"/>
    <mergeCell ref="E15:F15"/>
    <mergeCell ref="D30:E30"/>
    <mergeCell ref="D31:E31"/>
    <mergeCell ref="D22:E22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  <rowBreaks count="1" manualBreakCount="1">
    <brk id="18" min="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3:K38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20.625" style="1" customWidth="1"/>
    <col min="4" max="4" width="16.125" style="1" customWidth="1"/>
    <col min="5" max="6" width="8.375" style="1" customWidth="1"/>
    <col min="7" max="7" width="16.125" style="1" customWidth="1"/>
    <col min="8" max="8" width="11.625" style="1" customWidth="1"/>
    <col min="9" max="10" width="6.125" style="1" customWidth="1"/>
    <col min="11" max="11" width="16.625" style="1" customWidth="1"/>
    <col min="12" max="16384" width="9.00390625" style="1" customWidth="1"/>
  </cols>
  <sheetData>
    <row r="3" spans="4:10" ht="21" customHeight="1">
      <c r="D3" s="5"/>
      <c r="E3" s="5" t="s">
        <v>49</v>
      </c>
      <c r="F3" s="5"/>
      <c r="G3" s="5"/>
      <c r="H3" s="5"/>
      <c r="I3" s="5"/>
      <c r="J3" s="5"/>
    </row>
    <row r="4" spans="4:10" ht="21" customHeight="1">
      <c r="D4" s="5"/>
      <c r="E4" s="5" t="s">
        <v>35</v>
      </c>
      <c r="F4" s="5"/>
      <c r="G4" s="5"/>
      <c r="H4" s="5"/>
      <c r="I4" s="5"/>
      <c r="J4" s="5"/>
    </row>
    <row r="6" spans="2:11" ht="14.25">
      <c r="B6" s="1" t="s">
        <v>0</v>
      </c>
      <c r="K6" s="2" t="s">
        <v>48</v>
      </c>
    </row>
    <row r="7" spans="2:11" ht="42" customHeight="1">
      <c r="B7" s="7" t="s">
        <v>1</v>
      </c>
      <c r="C7" s="8" t="s">
        <v>2</v>
      </c>
      <c r="D7" s="10" t="s">
        <v>20</v>
      </c>
      <c r="E7" s="41" t="s">
        <v>28</v>
      </c>
      <c r="F7" s="42"/>
      <c r="G7" s="10" t="s">
        <v>21</v>
      </c>
      <c r="H7" s="10" t="s">
        <v>22</v>
      </c>
      <c r="I7" s="41" t="s">
        <v>23</v>
      </c>
      <c r="J7" s="42"/>
      <c r="K7" s="11" t="s">
        <v>34</v>
      </c>
    </row>
    <row r="8" spans="2:11" ht="21" customHeight="1">
      <c r="B8" s="15" t="s">
        <v>6</v>
      </c>
      <c r="C8" s="6"/>
      <c r="D8" s="12">
        <f aca="true" t="shared" si="0" ref="D8:K8">D9</f>
        <v>446617000</v>
      </c>
      <c r="E8" s="43">
        <f t="shared" si="0"/>
        <v>466660784</v>
      </c>
      <c r="F8" s="44">
        <f t="shared" si="0"/>
        <v>0</v>
      </c>
      <c r="G8" s="12">
        <f t="shared" si="0"/>
        <v>466660784</v>
      </c>
      <c r="H8" s="12">
        <f t="shared" si="0"/>
        <v>0</v>
      </c>
      <c r="I8" s="43">
        <f t="shared" si="0"/>
        <v>0</v>
      </c>
      <c r="J8" s="44">
        <f t="shared" si="0"/>
        <v>0</v>
      </c>
      <c r="K8" s="18">
        <f t="shared" si="0"/>
        <v>20043784</v>
      </c>
    </row>
    <row r="9" spans="2:11" ht="21" customHeight="1">
      <c r="B9" s="17"/>
      <c r="C9" s="9" t="s">
        <v>6</v>
      </c>
      <c r="D9" s="13">
        <v>446617000</v>
      </c>
      <c r="E9" s="45">
        <v>466660784</v>
      </c>
      <c r="F9" s="46"/>
      <c r="G9" s="13">
        <f>E9</f>
        <v>466660784</v>
      </c>
      <c r="H9" s="13">
        <v>0</v>
      </c>
      <c r="I9" s="45">
        <f>E9-G9-H9</f>
        <v>0</v>
      </c>
      <c r="J9" s="46"/>
      <c r="K9" s="19">
        <f>G9-D9</f>
        <v>20043784</v>
      </c>
    </row>
    <row r="10" spans="2:11" ht="21" customHeight="1">
      <c r="B10" s="16" t="s">
        <v>7</v>
      </c>
      <c r="C10" s="6"/>
      <c r="D10" s="12">
        <f>D11</f>
        <v>99734000</v>
      </c>
      <c r="E10" s="47">
        <f>E11</f>
        <v>99733340</v>
      </c>
      <c r="F10" s="48"/>
      <c r="G10" s="12">
        <f>G11</f>
        <v>99733340</v>
      </c>
      <c r="H10" s="12">
        <f>H11</f>
        <v>0</v>
      </c>
      <c r="I10" s="47">
        <f>I11</f>
        <v>0</v>
      </c>
      <c r="J10" s="48"/>
      <c r="K10" s="18">
        <f>K11</f>
        <v>-660</v>
      </c>
    </row>
    <row r="11" spans="2:11" ht="21" customHeight="1">
      <c r="B11" s="17"/>
      <c r="C11" s="9" t="s">
        <v>8</v>
      </c>
      <c r="D11" s="13">
        <v>99734000</v>
      </c>
      <c r="E11" s="45">
        <v>99733340</v>
      </c>
      <c r="F11" s="46"/>
      <c r="G11" s="13">
        <f>E11</f>
        <v>99733340</v>
      </c>
      <c r="H11" s="13">
        <v>0</v>
      </c>
      <c r="I11" s="45">
        <f>E11-G11-H11</f>
        <v>0</v>
      </c>
      <c r="J11" s="46"/>
      <c r="K11" s="19">
        <f>G11-D11</f>
        <v>-660</v>
      </c>
    </row>
    <row r="12" spans="2:11" ht="21" customHeight="1">
      <c r="B12" s="16" t="s">
        <v>46</v>
      </c>
      <c r="C12" s="6"/>
      <c r="D12" s="12">
        <f>D13</f>
        <v>48580000</v>
      </c>
      <c r="E12" s="43">
        <f>E13</f>
        <v>160514137</v>
      </c>
      <c r="F12" s="44"/>
      <c r="G12" s="12">
        <f>G13</f>
        <v>160514137</v>
      </c>
      <c r="H12" s="12">
        <f>H13</f>
        <v>0</v>
      </c>
      <c r="I12" s="43">
        <f>I13</f>
        <v>0</v>
      </c>
      <c r="J12" s="44"/>
      <c r="K12" s="18">
        <f>K13</f>
        <v>111934137</v>
      </c>
    </row>
    <row r="13" spans="2:11" ht="21" customHeight="1">
      <c r="B13" s="17"/>
      <c r="C13" s="9" t="s">
        <v>10</v>
      </c>
      <c r="D13" s="13">
        <v>48580000</v>
      </c>
      <c r="E13" s="45">
        <v>160514137</v>
      </c>
      <c r="F13" s="46"/>
      <c r="G13" s="13">
        <f>E13</f>
        <v>160514137</v>
      </c>
      <c r="H13" s="13">
        <v>0</v>
      </c>
      <c r="I13" s="45">
        <f>E13-G13-H13</f>
        <v>0</v>
      </c>
      <c r="J13" s="46"/>
      <c r="K13" s="19">
        <f>G13-D13</f>
        <v>111934137</v>
      </c>
    </row>
    <row r="14" spans="2:11" ht="21" customHeight="1">
      <c r="B14" s="16" t="s">
        <v>47</v>
      </c>
      <c r="C14" s="6"/>
      <c r="D14" s="12">
        <f>D15</f>
        <v>1170000</v>
      </c>
      <c r="E14" s="43">
        <f>E15</f>
        <v>1407679</v>
      </c>
      <c r="F14" s="44"/>
      <c r="G14" s="12">
        <f>G15</f>
        <v>1407679</v>
      </c>
      <c r="H14" s="12">
        <f>H15</f>
        <v>0</v>
      </c>
      <c r="I14" s="43">
        <f>I15</f>
        <v>0</v>
      </c>
      <c r="J14" s="44"/>
      <c r="K14" s="18">
        <f>K15</f>
        <v>237679</v>
      </c>
    </row>
    <row r="15" spans="2:11" ht="21" customHeight="1">
      <c r="B15" s="17"/>
      <c r="C15" s="9" t="s">
        <v>11</v>
      </c>
      <c r="D15" s="13">
        <v>1170000</v>
      </c>
      <c r="E15" s="45">
        <v>1407679</v>
      </c>
      <c r="F15" s="46"/>
      <c r="G15" s="13">
        <f>E15</f>
        <v>1407679</v>
      </c>
      <c r="H15" s="13">
        <v>0</v>
      </c>
      <c r="I15" s="45">
        <f>E15-G15-H15</f>
        <v>0</v>
      </c>
      <c r="J15" s="46"/>
      <c r="K15" s="19">
        <f>G15-D15</f>
        <v>237679</v>
      </c>
    </row>
    <row r="16" spans="2:11" ht="21" customHeight="1">
      <c r="B16" s="16" t="s">
        <v>37</v>
      </c>
      <c r="C16" s="6"/>
      <c r="D16" s="12">
        <f>D17</f>
        <v>1894000</v>
      </c>
      <c r="E16" s="43">
        <f>E17</f>
        <v>1894000</v>
      </c>
      <c r="F16" s="44"/>
      <c r="G16" s="12">
        <f>G17</f>
        <v>1894000</v>
      </c>
      <c r="H16" s="12">
        <f>H17</f>
        <v>0</v>
      </c>
      <c r="I16" s="43">
        <f>I17</f>
        <v>0</v>
      </c>
      <c r="J16" s="44"/>
      <c r="K16" s="18">
        <f>K17</f>
        <v>0</v>
      </c>
    </row>
    <row r="17" spans="2:11" ht="21" customHeight="1">
      <c r="B17" s="17"/>
      <c r="C17" s="9" t="s">
        <v>9</v>
      </c>
      <c r="D17" s="13">
        <v>1894000</v>
      </c>
      <c r="E17" s="45">
        <v>1894000</v>
      </c>
      <c r="F17" s="46"/>
      <c r="G17" s="13">
        <f>E17</f>
        <v>1894000</v>
      </c>
      <c r="H17" s="13">
        <v>0</v>
      </c>
      <c r="I17" s="45">
        <f>E17-G17-H17</f>
        <v>0</v>
      </c>
      <c r="J17" s="46"/>
      <c r="K17" s="19">
        <f>G17-D17</f>
        <v>0</v>
      </c>
    </row>
    <row r="18" spans="2:11" ht="42" customHeight="1">
      <c r="B18" s="39" t="s">
        <v>4</v>
      </c>
      <c r="C18" s="40"/>
      <c r="D18" s="14">
        <f aca="true" t="shared" si="1" ref="D18:K18">SUM(D8:D17)/2</f>
        <v>597995000</v>
      </c>
      <c r="E18" s="49">
        <f t="shared" si="1"/>
        <v>730209940</v>
      </c>
      <c r="F18" s="50">
        <f t="shared" si="1"/>
        <v>0</v>
      </c>
      <c r="G18" s="14">
        <f t="shared" si="1"/>
        <v>730209940</v>
      </c>
      <c r="H18" s="14">
        <f t="shared" si="1"/>
        <v>0</v>
      </c>
      <c r="I18" s="49">
        <f t="shared" si="1"/>
        <v>0</v>
      </c>
      <c r="J18" s="50">
        <f t="shared" si="1"/>
        <v>0</v>
      </c>
      <c r="K18" s="20">
        <f t="shared" si="1"/>
        <v>132214940</v>
      </c>
    </row>
    <row r="19" spans="2:11" ht="14.25" customHeight="1"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2:11" ht="14.25" customHeight="1">
      <c r="B20" s="1" t="s">
        <v>3</v>
      </c>
      <c r="K20" s="2" t="s">
        <v>48</v>
      </c>
    </row>
    <row r="21" spans="2:11" ht="42" customHeight="1">
      <c r="B21" s="7" t="s">
        <v>1</v>
      </c>
      <c r="C21" s="8" t="s">
        <v>2</v>
      </c>
      <c r="D21" s="41" t="s">
        <v>25</v>
      </c>
      <c r="E21" s="42"/>
      <c r="F21" s="41" t="s">
        <v>26</v>
      </c>
      <c r="G21" s="42"/>
      <c r="H21" s="41" t="s">
        <v>27</v>
      </c>
      <c r="I21" s="42"/>
      <c r="J21" s="51" t="s">
        <v>33</v>
      </c>
      <c r="K21" s="52"/>
    </row>
    <row r="22" spans="2:11" ht="21" customHeight="1">
      <c r="B22" s="15" t="s">
        <v>13</v>
      </c>
      <c r="C22" s="6"/>
      <c r="D22" s="53">
        <f>D23</f>
        <v>384324000</v>
      </c>
      <c r="E22" s="54"/>
      <c r="F22" s="53">
        <f>F23</f>
        <v>348320934</v>
      </c>
      <c r="G22" s="54"/>
      <c r="H22" s="53">
        <f>H23</f>
        <v>36003066</v>
      </c>
      <c r="I22" s="54"/>
      <c r="J22" s="53">
        <f>J23</f>
        <v>36003066</v>
      </c>
      <c r="K22" s="57"/>
    </row>
    <row r="23" spans="2:11" ht="21" customHeight="1">
      <c r="B23" s="17"/>
      <c r="C23" s="9" t="s">
        <v>13</v>
      </c>
      <c r="D23" s="55">
        <v>384324000</v>
      </c>
      <c r="E23" s="56"/>
      <c r="F23" s="55">
        <v>348320934</v>
      </c>
      <c r="G23" s="56"/>
      <c r="H23" s="55">
        <f>D23-F23</f>
        <v>36003066</v>
      </c>
      <c r="I23" s="56"/>
      <c r="J23" s="55">
        <f>D23-F23</f>
        <v>36003066</v>
      </c>
      <c r="K23" s="58"/>
    </row>
    <row r="24" spans="2:11" ht="21" customHeight="1">
      <c r="B24" s="15" t="s">
        <v>14</v>
      </c>
      <c r="C24" s="23"/>
      <c r="D24" s="53">
        <f>D25</f>
        <v>111188000</v>
      </c>
      <c r="E24" s="54"/>
      <c r="F24" s="53">
        <f>F25</f>
        <v>94970993</v>
      </c>
      <c r="G24" s="54"/>
      <c r="H24" s="53">
        <f>H25</f>
        <v>16217007</v>
      </c>
      <c r="I24" s="54"/>
      <c r="J24" s="53">
        <f>J25</f>
        <v>16217007</v>
      </c>
      <c r="K24" s="57"/>
    </row>
    <row r="25" spans="2:11" ht="21" customHeight="1">
      <c r="B25" s="17"/>
      <c r="C25" s="9" t="s">
        <v>16</v>
      </c>
      <c r="D25" s="55">
        <v>111188000</v>
      </c>
      <c r="E25" s="56"/>
      <c r="F25" s="55">
        <v>94970993</v>
      </c>
      <c r="G25" s="56"/>
      <c r="H25" s="55">
        <f>D25-F25</f>
        <v>16217007</v>
      </c>
      <c r="I25" s="56"/>
      <c r="J25" s="55">
        <f>D25-F25</f>
        <v>16217007</v>
      </c>
      <c r="K25" s="58"/>
    </row>
    <row r="26" spans="2:11" ht="21" customHeight="1">
      <c r="B26" s="16" t="s">
        <v>15</v>
      </c>
      <c r="C26" s="6"/>
      <c r="D26" s="53">
        <f>D27</f>
        <v>44265000</v>
      </c>
      <c r="E26" s="54"/>
      <c r="F26" s="53">
        <f>F27</f>
        <v>37683720</v>
      </c>
      <c r="G26" s="54"/>
      <c r="H26" s="53">
        <f>H27</f>
        <v>6581280</v>
      </c>
      <c r="I26" s="54"/>
      <c r="J26" s="53">
        <f>J27</f>
        <v>6581280</v>
      </c>
      <c r="K26" s="57"/>
    </row>
    <row r="27" spans="2:11" ht="21" customHeight="1">
      <c r="B27" s="17"/>
      <c r="C27" s="9" t="s">
        <v>17</v>
      </c>
      <c r="D27" s="55">
        <v>44265000</v>
      </c>
      <c r="E27" s="56"/>
      <c r="F27" s="55">
        <v>37683720</v>
      </c>
      <c r="G27" s="56"/>
      <c r="H27" s="55">
        <f>D27-F27</f>
        <v>6581280</v>
      </c>
      <c r="I27" s="56"/>
      <c r="J27" s="55">
        <f>D27-F27</f>
        <v>6581280</v>
      </c>
      <c r="K27" s="58"/>
    </row>
    <row r="28" spans="2:11" ht="42" customHeight="1">
      <c r="B28" s="21" t="s">
        <v>31</v>
      </c>
      <c r="C28" s="6"/>
      <c r="D28" s="53">
        <f>D29</f>
        <v>525000</v>
      </c>
      <c r="E28" s="54"/>
      <c r="F28" s="53">
        <f>F29</f>
        <v>405389</v>
      </c>
      <c r="G28" s="54"/>
      <c r="H28" s="53">
        <f>H29</f>
        <v>119611</v>
      </c>
      <c r="I28" s="54"/>
      <c r="J28" s="53">
        <f>J29</f>
        <v>119611</v>
      </c>
      <c r="K28" s="57"/>
    </row>
    <row r="29" spans="2:11" ht="42" customHeight="1">
      <c r="B29" s="17"/>
      <c r="C29" s="22" t="s">
        <v>32</v>
      </c>
      <c r="D29" s="55">
        <v>525000</v>
      </c>
      <c r="E29" s="56"/>
      <c r="F29" s="55">
        <v>405389</v>
      </c>
      <c r="G29" s="56"/>
      <c r="H29" s="55">
        <f>D29-F29</f>
        <v>119611</v>
      </c>
      <c r="I29" s="56"/>
      <c r="J29" s="55">
        <f>D29-F29</f>
        <v>119611</v>
      </c>
      <c r="K29" s="58"/>
    </row>
    <row r="30" spans="2:11" ht="52.5" customHeight="1">
      <c r="B30" s="21" t="s">
        <v>40</v>
      </c>
      <c r="C30" s="6"/>
      <c r="D30" s="53">
        <f>D31</f>
        <v>18424000</v>
      </c>
      <c r="E30" s="54"/>
      <c r="F30" s="53">
        <f>F31</f>
        <v>18300375</v>
      </c>
      <c r="G30" s="54"/>
      <c r="H30" s="53">
        <f>H31</f>
        <v>123625</v>
      </c>
      <c r="I30" s="54"/>
      <c r="J30" s="53">
        <f>J31</f>
        <v>123625</v>
      </c>
      <c r="K30" s="57"/>
    </row>
    <row r="31" spans="2:11" ht="52.5" customHeight="1">
      <c r="B31" s="17"/>
      <c r="C31" s="22" t="s">
        <v>41</v>
      </c>
      <c r="D31" s="55">
        <v>18424000</v>
      </c>
      <c r="E31" s="56"/>
      <c r="F31" s="55">
        <v>18300375</v>
      </c>
      <c r="G31" s="56"/>
      <c r="H31" s="55">
        <f>D31-F31</f>
        <v>123625</v>
      </c>
      <c r="I31" s="56"/>
      <c r="J31" s="55">
        <f>D31-F31</f>
        <v>123625</v>
      </c>
      <c r="K31" s="58"/>
    </row>
    <row r="32" spans="2:11" ht="21" customHeight="1">
      <c r="B32" s="16" t="s">
        <v>38</v>
      </c>
      <c r="C32" s="6"/>
      <c r="D32" s="53">
        <f>D33</f>
        <v>36573000</v>
      </c>
      <c r="E32" s="54"/>
      <c r="F32" s="53">
        <f>F33</f>
        <v>36573000</v>
      </c>
      <c r="G32" s="54"/>
      <c r="H32" s="53">
        <f>H33</f>
        <v>0</v>
      </c>
      <c r="I32" s="54"/>
      <c r="J32" s="53">
        <f>J33</f>
        <v>0</v>
      </c>
      <c r="K32" s="57"/>
    </row>
    <row r="33" spans="2:11" ht="21" customHeight="1">
      <c r="B33" s="17"/>
      <c r="C33" s="9" t="s">
        <v>18</v>
      </c>
      <c r="D33" s="55">
        <v>36573000</v>
      </c>
      <c r="E33" s="56"/>
      <c r="F33" s="55">
        <v>36573000</v>
      </c>
      <c r="G33" s="56"/>
      <c r="H33" s="55">
        <f>D33-F33</f>
        <v>0</v>
      </c>
      <c r="I33" s="56"/>
      <c r="J33" s="55">
        <f>D33-F33</f>
        <v>0</v>
      </c>
      <c r="K33" s="58"/>
    </row>
    <row r="34" spans="2:11" ht="21" customHeight="1">
      <c r="B34" s="16" t="s">
        <v>39</v>
      </c>
      <c r="C34" s="6"/>
      <c r="D34" s="53">
        <f>D35</f>
        <v>2696000</v>
      </c>
      <c r="E34" s="54"/>
      <c r="F34" s="53">
        <f>F35</f>
        <v>0</v>
      </c>
      <c r="G34" s="54"/>
      <c r="H34" s="53">
        <f>H35</f>
        <v>2696000</v>
      </c>
      <c r="I34" s="54"/>
      <c r="J34" s="53">
        <f>J35</f>
        <v>2696000</v>
      </c>
      <c r="K34" s="57"/>
    </row>
    <row r="35" spans="2:11" ht="20.25" customHeight="1">
      <c r="B35" s="17"/>
      <c r="C35" s="9" t="s">
        <v>19</v>
      </c>
      <c r="D35" s="55">
        <v>2696000</v>
      </c>
      <c r="E35" s="56"/>
      <c r="F35" s="55">
        <v>0</v>
      </c>
      <c r="G35" s="56"/>
      <c r="H35" s="55">
        <f>D35-F35</f>
        <v>2696000</v>
      </c>
      <c r="I35" s="56"/>
      <c r="J35" s="55">
        <f>D35-F35</f>
        <v>2696000</v>
      </c>
      <c r="K35" s="58"/>
    </row>
    <row r="36" spans="2:11" ht="42" customHeight="1">
      <c r="B36" s="39" t="s">
        <v>5</v>
      </c>
      <c r="C36" s="40"/>
      <c r="D36" s="59">
        <f>SUM(D22:D35)/2</f>
        <v>597995000</v>
      </c>
      <c r="E36" s="60"/>
      <c r="F36" s="59">
        <f>SUM(F22:F35)/2</f>
        <v>536254411</v>
      </c>
      <c r="G36" s="60"/>
      <c r="H36" s="59">
        <f>SUM(H22:H35)/2</f>
        <v>61740589</v>
      </c>
      <c r="I36" s="60"/>
      <c r="J36" s="59">
        <f>SUM(J22:J35)/2</f>
        <v>61740589</v>
      </c>
      <c r="K36" s="63"/>
    </row>
    <row r="37" ht="21" customHeight="1"/>
    <row r="38" spans="7:11" ht="21" customHeight="1">
      <c r="G38" s="2" t="s">
        <v>29</v>
      </c>
      <c r="H38" s="61">
        <f>G18-F36</f>
        <v>193955529</v>
      </c>
      <c r="I38" s="62"/>
      <c r="J38" s="62"/>
      <c r="K38" s="1" t="s">
        <v>30</v>
      </c>
    </row>
  </sheetData>
  <sheetProtection password="DC94" sheet="1"/>
  <mergeCells count="91">
    <mergeCell ref="E7:F7"/>
    <mergeCell ref="I7:J7"/>
    <mergeCell ref="E8:F8"/>
    <mergeCell ref="I8:J8"/>
    <mergeCell ref="E9:F9"/>
    <mergeCell ref="I9:J9"/>
    <mergeCell ref="E10:F10"/>
    <mergeCell ref="I10:J10"/>
    <mergeCell ref="E11:F11"/>
    <mergeCell ref="I11:J11"/>
    <mergeCell ref="E12:F12"/>
    <mergeCell ref="I12:J12"/>
    <mergeCell ref="E13:F13"/>
    <mergeCell ref="I13:J13"/>
    <mergeCell ref="E14:F14"/>
    <mergeCell ref="I14:J14"/>
    <mergeCell ref="E15:F15"/>
    <mergeCell ref="I15:J15"/>
    <mergeCell ref="E16:F16"/>
    <mergeCell ref="I16:J16"/>
    <mergeCell ref="E17:F17"/>
    <mergeCell ref="I17:J17"/>
    <mergeCell ref="B18:C18"/>
    <mergeCell ref="E18:F18"/>
    <mergeCell ref="I18:J18"/>
    <mergeCell ref="D21:E21"/>
    <mergeCell ref="F21:G21"/>
    <mergeCell ref="H21:I21"/>
    <mergeCell ref="J21:K21"/>
    <mergeCell ref="D22:E22"/>
    <mergeCell ref="F22:G22"/>
    <mergeCell ref="H22:I22"/>
    <mergeCell ref="J22:K22"/>
    <mergeCell ref="D23:E23"/>
    <mergeCell ref="F23:G23"/>
    <mergeCell ref="H23:I23"/>
    <mergeCell ref="J23:K23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F32:G32"/>
    <mergeCell ref="H32:I32"/>
    <mergeCell ref="J32:K32"/>
    <mergeCell ref="D33:E33"/>
    <mergeCell ref="F33:G33"/>
    <mergeCell ref="H33:I33"/>
    <mergeCell ref="J33:K33"/>
    <mergeCell ref="D34:E34"/>
    <mergeCell ref="F34:G34"/>
    <mergeCell ref="H34:I34"/>
    <mergeCell ref="J34:K34"/>
    <mergeCell ref="H38:J38"/>
    <mergeCell ref="D35:E35"/>
    <mergeCell ref="F35:G35"/>
    <mergeCell ref="H35:I35"/>
    <mergeCell ref="J35:K35"/>
    <mergeCell ref="B36:C36"/>
    <mergeCell ref="D36:E36"/>
    <mergeCell ref="F36:G36"/>
    <mergeCell ref="H36:I36"/>
    <mergeCell ref="J36:K36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  <rowBreaks count="1" manualBreakCount="1">
    <brk id="18" min="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3:K38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20.625" style="1" customWidth="1"/>
    <col min="4" max="4" width="16.125" style="1" customWidth="1"/>
    <col min="5" max="6" width="8.375" style="1" customWidth="1"/>
    <col min="7" max="7" width="16.125" style="1" customWidth="1"/>
    <col min="8" max="8" width="11.625" style="1" customWidth="1"/>
    <col min="9" max="10" width="6.125" style="1" customWidth="1"/>
    <col min="11" max="11" width="16.625" style="1" customWidth="1"/>
    <col min="12" max="16384" width="9.00390625" style="1" customWidth="1"/>
  </cols>
  <sheetData>
    <row r="3" spans="4:10" ht="21" customHeight="1">
      <c r="D3" s="5"/>
      <c r="E3" s="5" t="s">
        <v>50</v>
      </c>
      <c r="F3" s="5"/>
      <c r="G3" s="5"/>
      <c r="H3" s="5"/>
      <c r="I3" s="5"/>
      <c r="J3" s="5"/>
    </row>
    <row r="4" spans="4:10" ht="21" customHeight="1">
      <c r="D4" s="5"/>
      <c r="E4" s="5" t="s">
        <v>35</v>
      </c>
      <c r="F4" s="5"/>
      <c r="G4" s="5"/>
      <c r="H4" s="5"/>
      <c r="I4" s="5"/>
      <c r="J4" s="5"/>
    </row>
    <row r="6" spans="2:11" ht="14.25">
      <c r="B6" s="1" t="s">
        <v>0</v>
      </c>
      <c r="K6" s="2" t="s">
        <v>48</v>
      </c>
    </row>
    <row r="7" spans="2:11" ht="42" customHeight="1">
      <c r="B7" s="7" t="s">
        <v>1</v>
      </c>
      <c r="C7" s="8" t="s">
        <v>2</v>
      </c>
      <c r="D7" s="10" t="s">
        <v>20</v>
      </c>
      <c r="E7" s="41" t="s">
        <v>28</v>
      </c>
      <c r="F7" s="42"/>
      <c r="G7" s="10" t="s">
        <v>21</v>
      </c>
      <c r="H7" s="10" t="s">
        <v>22</v>
      </c>
      <c r="I7" s="41" t="s">
        <v>23</v>
      </c>
      <c r="J7" s="42"/>
      <c r="K7" s="11" t="s">
        <v>34</v>
      </c>
    </row>
    <row r="8" spans="2:11" ht="21" customHeight="1">
      <c r="B8" s="15" t="s">
        <v>6</v>
      </c>
      <c r="C8" s="6"/>
      <c r="D8" s="12">
        <f aca="true" t="shared" si="0" ref="D8:K8">D9</f>
        <v>423526000</v>
      </c>
      <c r="E8" s="43">
        <f t="shared" si="0"/>
        <v>436771425</v>
      </c>
      <c r="F8" s="44">
        <f t="shared" si="0"/>
        <v>0</v>
      </c>
      <c r="G8" s="12">
        <f t="shared" si="0"/>
        <v>436771425</v>
      </c>
      <c r="H8" s="12">
        <f t="shared" si="0"/>
        <v>0</v>
      </c>
      <c r="I8" s="43">
        <f t="shared" si="0"/>
        <v>0</v>
      </c>
      <c r="J8" s="44">
        <f t="shared" si="0"/>
        <v>0</v>
      </c>
      <c r="K8" s="18">
        <f t="shared" si="0"/>
        <v>13245425</v>
      </c>
    </row>
    <row r="9" spans="2:11" ht="21" customHeight="1">
      <c r="B9" s="17"/>
      <c r="C9" s="9" t="s">
        <v>6</v>
      </c>
      <c r="D9" s="13">
        <v>423526000</v>
      </c>
      <c r="E9" s="45">
        <v>436771425</v>
      </c>
      <c r="F9" s="46"/>
      <c r="G9" s="13">
        <f>E9</f>
        <v>436771425</v>
      </c>
      <c r="H9" s="13">
        <v>0</v>
      </c>
      <c r="I9" s="45">
        <f>E9-G9-H9</f>
        <v>0</v>
      </c>
      <c r="J9" s="46"/>
      <c r="K9" s="19">
        <f>G9-D9</f>
        <v>13245425</v>
      </c>
    </row>
    <row r="10" spans="2:11" ht="21" customHeight="1">
      <c r="B10" s="16" t="s">
        <v>7</v>
      </c>
      <c r="C10" s="6"/>
      <c r="D10" s="12">
        <f>D11</f>
        <v>79038000</v>
      </c>
      <c r="E10" s="47">
        <f>E11</f>
        <v>79037740</v>
      </c>
      <c r="F10" s="48"/>
      <c r="G10" s="12">
        <f>G11</f>
        <v>79037740</v>
      </c>
      <c r="H10" s="12">
        <f>H11</f>
        <v>0</v>
      </c>
      <c r="I10" s="47">
        <f>I11</f>
        <v>0</v>
      </c>
      <c r="J10" s="48"/>
      <c r="K10" s="18">
        <f>K11</f>
        <v>-260</v>
      </c>
    </row>
    <row r="11" spans="2:11" ht="21" customHeight="1">
      <c r="B11" s="17"/>
      <c r="C11" s="9" t="s">
        <v>8</v>
      </c>
      <c r="D11" s="13">
        <v>79038000</v>
      </c>
      <c r="E11" s="45">
        <v>79037740</v>
      </c>
      <c r="F11" s="46"/>
      <c r="G11" s="13">
        <f>E11</f>
        <v>79037740</v>
      </c>
      <c r="H11" s="13">
        <v>0</v>
      </c>
      <c r="I11" s="45">
        <f>E11-G11-H11</f>
        <v>0</v>
      </c>
      <c r="J11" s="46"/>
      <c r="K11" s="19">
        <f>G11-D11</f>
        <v>-260</v>
      </c>
    </row>
    <row r="12" spans="2:11" ht="21" customHeight="1">
      <c r="B12" s="16" t="s">
        <v>51</v>
      </c>
      <c r="C12" s="6"/>
      <c r="D12" s="12">
        <f>D13</f>
        <v>2123000</v>
      </c>
      <c r="E12" s="43">
        <f>E13</f>
        <v>2122000</v>
      </c>
      <c r="F12" s="44"/>
      <c r="G12" s="12">
        <f>G13</f>
        <v>2122000</v>
      </c>
      <c r="H12" s="12">
        <f>H13</f>
        <v>0</v>
      </c>
      <c r="I12" s="43">
        <f>I13</f>
        <v>0</v>
      </c>
      <c r="J12" s="44"/>
      <c r="K12" s="18">
        <f>K13</f>
        <v>-1000</v>
      </c>
    </row>
    <row r="13" spans="2:11" ht="21" customHeight="1">
      <c r="B13" s="17"/>
      <c r="C13" s="9" t="s">
        <v>9</v>
      </c>
      <c r="D13" s="13">
        <v>2123000</v>
      </c>
      <c r="E13" s="45">
        <v>2122000</v>
      </c>
      <c r="F13" s="46"/>
      <c r="G13" s="13">
        <f>E13</f>
        <v>2122000</v>
      </c>
      <c r="H13" s="13">
        <v>0</v>
      </c>
      <c r="I13" s="45">
        <f>E13-G13-H13</f>
        <v>0</v>
      </c>
      <c r="J13" s="46"/>
      <c r="K13" s="19">
        <f>G13-D13</f>
        <v>-1000</v>
      </c>
    </row>
    <row r="14" spans="2:11" ht="21" customHeight="1">
      <c r="B14" s="16" t="s">
        <v>36</v>
      </c>
      <c r="C14" s="6"/>
      <c r="D14" s="12">
        <f>D15</f>
        <v>73309000</v>
      </c>
      <c r="E14" s="43">
        <f>E15</f>
        <v>193955529</v>
      </c>
      <c r="F14" s="44"/>
      <c r="G14" s="12">
        <f>G15</f>
        <v>193955529</v>
      </c>
      <c r="H14" s="12">
        <f>H15</f>
        <v>0</v>
      </c>
      <c r="I14" s="43">
        <f>I15</f>
        <v>0</v>
      </c>
      <c r="J14" s="44"/>
      <c r="K14" s="18">
        <f>K15</f>
        <v>120646529</v>
      </c>
    </row>
    <row r="15" spans="2:11" ht="21" customHeight="1">
      <c r="B15" s="17"/>
      <c r="C15" s="9" t="s">
        <v>10</v>
      </c>
      <c r="D15" s="13">
        <v>73309000</v>
      </c>
      <c r="E15" s="45">
        <v>193955529</v>
      </c>
      <c r="F15" s="46"/>
      <c r="G15" s="13">
        <f>E15</f>
        <v>193955529</v>
      </c>
      <c r="H15" s="13">
        <v>0</v>
      </c>
      <c r="I15" s="45">
        <f>E15-G15-H15</f>
        <v>0</v>
      </c>
      <c r="J15" s="46"/>
      <c r="K15" s="19">
        <f>G15-D15</f>
        <v>120646529</v>
      </c>
    </row>
    <row r="16" spans="2:11" ht="21" customHeight="1">
      <c r="B16" s="16" t="s">
        <v>52</v>
      </c>
      <c r="C16" s="6"/>
      <c r="D16" s="12">
        <f>D17</f>
        <v>1192000</v>
      </c>
      <c r="E16" s="43">
        <f>E17</f>
        <v>1267135</v>
      </c>
      <c r="F16" s="44"/>
      <c r="G16" s="12">
        <f>G17</f>
        <v>1267135</v>
      </c>
      <c r="H16" s="12">
        <f>H17</f>
        <v>0</v>
      </c>
      <c r="I16" s="43">
        <f>I17</f>
        <v>0</v>
      </c>
      <c r="J16" s="44"/>
      <c r="K16" s="18">
        <f>K17</f>
        <v>75135</v>
      </c>
    </row>
    <row r="17" spans="2:11" ht="21" customHeight="1">
      <c r="B17" s="17"/>
      <c r="C17" s="9" t="s">
        <v>11</v>
      </c>
      <c r="D17" s="13">
        <v>1192000</v>
      </c>
      <c r="E17" s="45">
        <v>1267135</v>
      </c>
      <c r="F17" s="46"/>
      <c r="G17" s="13">
        <f>E17</f>
        <v>1267135</v>
      </c>
      <c r="H17" s="13">
        <v>0</v>
      </c>
      <c r="I17" s="45">
        <f>E17-G17-H17</f>
        <v>0</v>
      </c>
      <c r="J17" s="46"/>
      <c r="K17" s="19">
        <f>G17-D17</f>
        <v>75135</v>
      </c>
    </row>
    <row r="18" spans="2:11" ht="42" customHeight="1">
      <c r="B18" s="39" t="s">
        <v>4</v>
      </c>
      <c r="C18" s="40"/>
      <c r="D18" s="14">
        <f aca="true" t="shared" si="1" ref="D18:K18">SUM(D8:D17)/2</f>
        <v>579188000</v>
      </c>
      <c r="E18" s="49">
        <f t="shared" si="1"/>
        <v>713153829</v>
      </c>
      <c r="F18" s="50">
        <f t="shared" si="1"/>
        <v>0</v>
      </c>
      <c r="G18" s="14">
        <f t="shared" si="1"/>
        <v>713153829</v>
      </c>
      <c r="H18" s="14">
        <f t="shared" si="1"/>
        <v>0</v>
      </c>
      <c r="I18" s="49">
        <f t="shared" si="1"/>
        <v>0</v>
      </c>
      <c r="J18" s="50">
        <f t="shared" si="1"/>
        <v>0</v>
      </c>
      <c r="K18" s="20">
        <f t="shared" si="1"/>
        <v>133965829</v>
      </c>
    </row>
    <row r="19" spans="2:11" ht="14.25" customHeight="1"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2:11" ht="14.25" customHeight="1">
      <c r="B20" s="1" t="s">
        <v>3</v>
      </c>
      <c r="K20" s="2" t="s">
        <v>48</v>
      </c>
    </row>
    <row r="21" spans="2:11" ht="42" customHeight="1">
      <c r="B21" s="7" t="s">
        <v>1</v>
      </c>
      <c r="C21" s="8" t="s">
        <v>2</v>
      </c>
      <c r="D21" s="41" t="s">
        <v>25</v>
      </c>
      <c r="E21" s="42"/>
      <c r="F21" s="41" t="s">
        <v>26</v>
      </c>
      <c r="G21" s="42"/>
      <c r="H21" s="41" t="s">
        <v>27</v>
      </c>
      <c r="I21" s="42"/>
      <c r="J21" s="51" t="s">
        <v>33</v>
      </c>
      <c r="K21" s="52"/>
    </row>
    <row r="22" spans="2:11" ht="21" customHeight="1">
      <c r="B22" s="15" t="s">
        <v>13</v>
      </c>
      <c r="C22" s="6"/>
      <c r="D22" s="53">
        <f>D23</f>
        <v>392805000</v>
      </c>
      <c r="E22" s="54"/>
      <c r="F22" s="53">
        <f>F23</f>
        <v>368480689</v>
      </c>
      <c r="G22" s="54"/>
      <c r="H22" s="53">
        <f>H23</f>
        <v>24324311</v>
      </c>
      <c r="I22" s="54"/>
      <c r="J22" s="53">
        <f>J23</f>
        <v>24324311</v>
      </c>
      <c r="K22" s="57"/>
    </row>
    <row r="23" spans="2:11" ht="21" customHeight="1">
      <c r="B23" s="17"/>
      <c r="C23" s="9" t="s">
        <v>13</v>
      </c>
      <c r="D23" s="55">
        <v>392805000</v>
      </c>
      <c r="E23" s="56"/>
      <c r="F23" s="55">
        <v>368480689</v>
      </c>
      <c r="G23" s="56"/>
      <c r="H23" s="55">
        <f>D23-F23</f>
        <v>24324311</v>
      </c>
      <c r="I23" s="56"/>
      <c r="J23" s="55">
        <f>D23-F23</f>
        <v>24324311</v>
      </c>
      <c r="K23" s="58"/>
    </row>
    <row r="24" spans="2:11" ht="21" customHeight="1">
      <c r="B24" s="15" t="s">
        <v>14</v>
      </c>
      <c r="C24" s="23"/>
      <c r="D24" s="53">
        <f>D25</f>
        <v>80110000</v>
      </c>
      <c r="E24" s="54"/>
      <c r="F24" s="53">
        <f>F25</f>
        <v>73546254</v>
      </c>
      <c r="G24" s="54"/>
      <c r="H24" s="53">
        <f>H25</f>
        <v>6563746</v>
      </c>
      <c r="I24" s="54"/>
      <c r="J24" s="53">
        <f>J25</f>
        <v>6563746</v>
      </c>
      <c r="K24" s="57"/>
    </row>
    <row r="25" spans="2:11" ht="21" customHeight="1">
      <c r="B25" s="17"/>
      <c r="C25" s="9" t="s">
        <v>16</v>
      </c>
      <c r="D25" s="55">
        <v>80110000</v>
      </c>
      <c r="E25" s="56"/>
      <c r="F25" s="55">
        <v>73546254</v>
      </c>
      <c r="G25" s="56"/>
      <c r="H25" s="55">
        <f>D25-F25</f>
        <v>6563746</v>
      </c>
      <c r="I25" s="56"/>
      <c r="J25" s="55">
        <f>D25-F25</f>
        <v>6563746</v>
      </c>
      <c r="K25" s="58"/>
    </row>
    <row r="26" spans="2:11" ht="21" customHeight="1">
      <c r="B26" s="16" t="s">
        <v>15</v>
      </c>
      <c r="C26" s="6"/>
      <c r="D26" s="53">
        <f>D27</f>
        <v>44899000</v>
      </c>
      <c r="E26" s="54"/>
      <c r="F26" s="53">
        <f>F27</f>
        <v>36253756</v>
      </c>
      <c r="G26" s="54"/>
      <c r="H26" s="53">
        <f>H27</f>
        <v>8645244</v>
      </c>
      <c r="I26" s="54"/>
      <c r="J26" s="53">
        <f>J27</f>
        <v>8645244</v>
      </c>
      <c r="K26" s="57"/>
    </row>
    <row r="27" spans="2:11" ht="21" customHeight="1">
      <c r="B27" s="17"/>
      <c r="C27" s="9" t="s">
        <v>17</v>
      </c>
      <c r="D27" s="55">
        <v>44899000</v>
      </c>
      <c r="E27" s="56"/>
      <c r="F27" s="55">
        <v>36253756</v>
      </c>
      <c r="G27" s="56"/>
      <c r="H27" s="55">
        <f>D27-F27</f>
        <v>8645244</v>
      </c>
      <c r="I27" s="56"/>
      <c r="J27" s="55">
        <f>D27-F27</f>
        <v>8645244</v>
      </c>
      <c r="K27" s="58"/>
    </row>
    <row r="28" spans="2:11" ht="42" customHeight="1">
      <c r="B28" s="21" t="s">
        <v>31</v>
      </c>
      <c r="C28" s="6"/>
      <c r="D28" s="53">
        <f>D29</f>
        <v>1311000</v>
      </c>
      <c r="E28" s="54"/>
      <c r="F28" s="53">
        <f>F29</f>
        <v>978887</v>
      </c>
      <c r="G28" s="54"/>
      <c r="H28" s="53">
        <f>H29</f>
        <v>332113</v>
      </c>
      <c r="I28" s="54"/>
      <c r="J28" s="53">
        <f>J29</f>
        <v>332113</v>
      </c>
      <c r="K28" s="57"/>
    </row>
    <row r="29" spans="2:11" ht="42" customHeight="1">
      <c r="B29" s="17"/>
      <c r="C29" s="22" t="s">
        <v>32</v>
      </c>
      <c r="D29" s="55">
        <v>1311000</v>
      </c>
      <c r="E29" s="56"/>
      <c r="F29" s="55">
        <v>978887</v>
      </c>
      <c r="G29" s="56"/>
      <c r="H29" s="55">
        <f>D29-F29</f>
        <v>332113</v>
      </c>
      <c r="I29" s="56"/>
      <c r="J29" s="55">
        <f>D29-F29</f>
        <v>332113</v>
      </c>
      <c r="K29" s="58"/>
    </row>
    <row r="30" spans="2:11" ht="52.5" customHeight="1">
      <c r="B30" s="21" t="s">
        <v>40</v>
      </c>
      <c r="C30" s="6"/>
      <c r="D30" s="53">
        <f>D31</f>
        <v>19344000</v>
      </c>
      <c r="E30" s="54"/>
      <c r="F30" s="53">
        <f>F31</f>
        <v>18866139</v>
      </c>
      <c r="G30" s="54"/>
      <c r="H30" s="53">
        <f>H31</f>
        <v>477861</v>
      </c>
      <c r="I30" s="54"/>
      <c r="J30" s="53">
        <f>J31</f>
        <v>477861</v>
      </c>
      <c r="K30" s="57"/>
    </row>
    <row r="31" spans="2:11" ht="52.5" customHeight="1">
      <c r="B31" s="17"/>
      <c r="C31" s="22" t="s">
        <v>41</v>
      </c>
      <c r="D31" s="55">
        <v>19344000</v>
      </c>
      <c r="E31" s="56"/>
      <c r="F31" s="55">
        <v>18866139</v>
      </c>
      <c r="G31" s="56"/>
      <c r="H31" s="55">
        <f>D31-F31</f>
        <v>477861</v>
      </c>
      <c r="I31" s="56"/>
      <c r="J31" s="55">
        <f>D31-F31</f>
        <v>477861</v>
      </c>
      <c r="K31" s="58"/>
    </row>
    <row r="32" spans="2:11" ht="21" customHeight="1">
      <c r="B32" s="16" t="s">
        <v>38</v>
      </c>
      <c r="C32" s="6"/>
      <c r="D32" s="53">
        <f>D33</f>
        <v>37567000</v>
      </c>
      <c r="E32" s="54"/>
      <c r="F32" s="53">
        <f>F33</f>
        <v>37567000</v>
      </c>
      <c r="G32" s="54"/>
      <c r="H32" s="53">
        <f>H33</f>
        <v>0</v>
      </c>
      <c r="I32" s="54"/>
      <c r="J32" s="53">
        <f>J33</f>
        <v>0</v>
      </c>
      <c r="K32" s="57"/>
    </row>
    <row r="33" spans="2:11" ht="21" customHeight="1">
      <c r="B33" s="17"/>
      <c r="C33" s="9" t="s">
        <v>18</v>
      </c>
      <c r="D33" s="55">
        <v>37567000</v>
      </c>
      <c r="E33" s="56"/>
      <c r="F33" s="55">
        <v>37567000</v>
      </c>
      <c r="G33" s="56"/>
      <c r="H33" s="55">
        <f>D33-F33</f>
        <v>0</v>
      </c>
      <c r="I33" s="56"/>
      <c r="J33" s="55">
        <f>D33-F33</f>
        <v>0</v>
      </c>
      <c r="K33" s="58"/>
    </row>
    <row r="34" spans="2:11" ht="21" customHeight="1">
      <c r="B34" s="16" t="s">
        <v>39</v>
      </c>
      <c r="C34" s="6"/>
      <c r="D34" s="53">
        <f>D35</f>
        <v>3152000</v>
      </c>
      <c r="E34" s="54"/>
      <c r="F34" s="53">
        <f>F35</f>
        <v>0</v>
      </c>
      <c r="G34" s="54"/>
      <c r="H34" s="53">
        <f>H35</f>
        <v>3152000</v>
      </c>
      <c r="I34" s="54"/>
      <c r="J34" s="53">
        <f>J35</f>
        <v>3152000</v>
      </c>
      <c r="K34" s="57"/>
    </row>
    <row r="35" spans="2:11" ht="20.25" customHeight="1">
      <c r="B35" s="17"/>
      <c r="C35" s="9" t="s">
        <v>19</v>
      </c>
      <c r="D35" s="55">
        <v>3152000</v>
      </c>
      <c r="E35" s="56"/>
      <c r="F35" s="55">
        <v>0</v>
      </c>
      <c r="G35" s="56"/>
      <c r="H35" s="55">
        <f>D35-F35</f>
        <v>3152000</v>
      </c>
      <c r="I35" s="56"/>
      <c r="J35" s="55">
        <f>D35-F35</f>
        <v>3152000</v>
      </c>
      <c r="K35" s="58"/>
    </row>
    <row r="36" spans="2:11" ht="42" customHeight="1">
      <c r="B36" s="39" t="s">
        <v>5</v>
      </c>
      <c r="C36" s="40"/>
      <c r="D36" s="59">
        <f>SUM(D22:D35)/2</f>
        <v>579188000</v>
      </c>
      <c r="E36" s="60"/>
      <c r="F36" s="59">
        <f>SUM(F22:F35)/2</f>
        <v>535692725</v>
      </c>
      <c r="G36" s="60"/>
      <c r="H36" s="59">
        <f>SUM(H22:H35)/2</f>
        <v>43495275</v>
      </c>
      <c r="I36" s="60"/>
      <c r="J36" s="59">
        <f>SUM(J22:J35)/2</f>
        <v>43495275</v>
      </c>
      <c r="K36" s="63"/>
    </row>
    <row r="37" ht="21" customHeight="1"/>
    <row r="38" spans="7:11" ht="21" customHeight="1">
      <c r="G38" s="2" t="s">
        <v>29</v>
      </c>
      <c r="H38" s="61">
        <f>G18-F36</f>
        <v>177461104</v>
      </c>
      <c r="I38" s="62"/>
      <c r="J38" s="62"/>
      <c r="K38" s="1" t="s">
        <v>30</v>
      </c>
    </row>
  </sheetData>
  <sheetProtection password="DC94" sheet="1"/>
  <mergeCells count="91">
    <mergeCell ref="H38:J38"/>
    <mergeCell ref="D35:E35"/>
    <mergeCell ref="F35:G35"/>
    <mergeCell ref="H35:I35"/>
    <mergeCell ref="J35:K35"/>
    <mergeCell ref="B36:C36"/>
    <mergeCell ref="D36:E36"/>
    <mergeCell ref="F36:G36"/>
    <mergeCell ref="H36:I36"/>
    <mergeCell ref="J36:K36"/>
    <mergeCell ref="D33:E33"/>
    <mergeCell ref="F33:G33"/>
    <mergeCell ref="H33:I33"/>
    <mergeCell ref="J33:K33"/>
    <mergeCell ref="D34:E34"/>
    <mergeCell ref="F34:G34"/>
    <mergeCell ref="H34:I34"/>
    <mergeCell ref="J34:K34"/>
    <mergeCell ref="D31:E31"/>
    <mergeCell ref="F31:G31"/>
    <mergeCell ref="H31:I31"/>
    <mergeCell ref="J31:K31"/>
    <mergeCell ref="D32:E32"/>
    <mergeCell ref="F32:G32"/>
    <mergeCell ref="H32:I32"/>
    <mergeCell ref="J32:K32"/>
    <mergeCell ref="D29:E29"/>
    <mergeCell ref="F29:G29"/>
    <mergeCell ref="H29:I29"/>
    <mergeCell ref="J29:K29"/>
    <mergeCell ref="D30:E30"/>
    <mergeCell ref="F30:G30"/>
    <mergeCell ref="H30:I30"/>
    <mergeCell ref="J30:K30"/>
    <mergeCell ref="D27:E27"/>
    <mergeCell ref="F27:G27"/>
    <mergeCell ref="H27:I27"/>
    <mergeCell ref="J27:K27"/>
    <mergeCell ref="D28:E28"/>
    <mergeCell ref="F28:G28"/>
    <mergeCell ref="H28:I28"/>
    <mergeCell ref="J28:K28"/>
    <mergeCell ref="D25:E25"/>
    <mergeCell ref="F25:G25"/>
    <mergeCell ref="H25:I25"/>
    <mergeCell ref="J25:K25"/>
    <mergeCell ref="D26:E26"/>
    <mergeCell ref="F26:G26"/>
    <mergeCell ref="H26:I26"/>
    <mergeCell ref="J26:K26"/>
    <mergeCell ref="D23:E23"/>
    <mergeCell ref="F23:G23"/>
    <mergeCell ref="H23:I23"/>
    <mergeCell ref="J23:K23"/>
    <mergeCell ref="D24:E24"/>
    <mergeCell ref="F24:G24"/>
    <mergeCell ref="H24:I24"/>
    <mergeCell ref="J24:K24"/>
    <mergeCell ref="D21:E21"/>
    <mergeCell ref="F21:G21"/>
    <mergeCell ref="H21:I21"/>
    <mergeCell ref="J21:K21"/>
    <mergeCell ref="D22:E22"/>
    <mergeCell ref="F22:G22"/>
    <mergeCell ref="H22:I22"/>
    <mergeCell ref="J22:K22"/>
    <mergeCell ref="B18:C18"/>
    <mergeCell ref="E18:F18"/>
    <mergeCell ref="I18:J18"/>
    <mergeCell ref="E15:F15"/>
    <mergeCell ref="I15:J15"/>
    <mergeCell ref="E16:F16"/>
    <mergeCell ref="I16:J16"/>
    <mergeCell ref="E17:F17"/>
    <mergeCell ref="I17:J17"/>
    <mergeCell ref="E10:F10"/>
    <mergeCell ref="I10:J10"/>
    <mergeCell ref="E11:F11"/>
    <mergeCell ref="I11:J11"/>
    <mergeCell ref="E14:F14"/>
    <mergeCell ref="I14:J14"/>
    <mergeCell ref="E12:F12"/>
    <mergeCell ref="I12:J12"/>
    <mergeCell ref="E13:F13"/>
    <mergeCell ref="I13:J13"/>
    <mergeCell ref="E7:F7"/>
    <mergeCell ref="I7:J7"/>
    <mergeCell ref="E8:F8"/>
    <mergeCell ref="I8:J8"/>
    <mergeCell ref="E9:F9"/>
    <mergeCell ref="I9:J9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  <rowBreaks count="1" manualBreakCount="1">
    <brk id="18" min="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3:K40"/>
  <sheetViews>
    <sheetView showGridLines="0" showRowColHeaders="0" showOutlineSymbols="0" zoomScalePageLayoutView="0" workbookViewId="0" topLeftCell="A22">
      <selection activeCell="A1" sqref="A1"/>
    </sheetView>
  </sheetViews>
  <sheetFormatPr defaultColWidth="9.00390625" defaultRowHeight="13.5"/>
  <cols>
    <col min="1" max="1" width="10.625" style="1" customWidth="1"/>
    <col min="2" max="3" width="20.625" style="1" customWidth="1"/>
    <col min="4" max="4" width="16.125" style="1" customWidth="1"/>
    <col min="5" max="6" width="8.375" style="1" customWidth="1"/>
    <col min="7" max="7" width="16.125" style="1" customWidth="1"/>
    <col min="8" max="8" width="11.625" style="1" customWidth="1"/>
    <col min="9" max="10" width="6.125" style="1" customWidth="1"/>
    <col min="11" max="11" width="16.625" style="1" customWidth="1"/>
    <col min="12" max="16384" width="9.00390625" style="1" customWidth="1"/>
  </cols>
  <sheetData>
    <row r="3" spans="4:10" ht="21" customHeight="1">
      <c r="D3" s="5"/>
      <c r="E3" s="5" t="s">
        <v>53</v>
      </c>
      <c r="F3" s="5"/>
      <c r="G3" s="5"/>
      <c r="H3" s="5"/>
      <c r="I3" s="5"/>
      <c r="J3" s="5"/>
    </row>
    <row r="4" spans="4:10" ht="21" customHeight="1">
      <c r="D4" s="5"/>
      <c r="E4" s="5" t="s">
        <v>35</v>
      </c>
      <c r="F4" s="5"/>
      <c r="G4" s="5"/>
      <c r="H4" s="5"/>
      <c r="I4" s="5"/>
      <c r="J4" s="5"/>
    </row>
    <row r="6" spans="2:11" ht="14.25">
      <c r="B6" s="1" t="s">
        <v>0</v>
      </c>
      <c r="K6" s="2" t="s">
        <v>48</v>
      </c>
    </row>
    <row r="7" spans="2:11" ht="42" customHeight="1">
      <c r="B7" s="7" t="s">
        <v>1</v>
      </c>
      <c r="C7" s="8" t="s">
        <v>2</v>
      </c>
      <c r="D7" s="10" t="s">
        <v>20</v>
      </c>
      <c r="E7" s="41" t="s">
        <v>28</v>
      </c>
      <c r="F7" s="42"/>
      <c r="G7" s="10" t="s">
        <v>21</v>
      </c>
      <c r="H7" s="10" t="s">
        <v>22</v>
      </c>
      <c r="I7" s="41" t="s">
        <v>23</v>
      </c>
      <c r="J7" s="42"/>
      <c r="K7" s="11" t="s">
        <v>34</v>
      </c>
    </row>
    <row r="8" spans="2:11" ht="21" customHeight="1">
      <c r="B8" s="15" t="s">
        <v>6</v>
      </c>
      <c r="C8" s="6"/>
      <c r="D8" s="12">
        <f aca="true" t="shared" si="0" ref="D8:K8">D9</f>
        <v>432581000</v>
      </c>
      <c r="E8" s="43">
        <f t="shared" si="0"/>
        <v>441024595</v>
      </c>
      <c r="F8" s="44">
        <f t="shared" si="0"/>
        <v>0</v>
      </c>
      <c r="G8" s="12">
        <f t="shared" si="0"/>
        <v>441024595</v>
      </c>
      <c r="H8" s="12">
        <f t="shared" si="0"/>
        <v>0</v>
      </c>
      <c r="I8" s="43">
        <f t="shared" si="0"/>
        <v>0</v>
      </c>
      <c r="J8" s="44">
        <f t="shared" si="0"/>
        <v>0</v>
      </c>
      <c r="K8" s="18">
        <f t="shared" si="0"/>
        <v>8443595</v>
      </c>
    </row>
    <row r="9" spans="2:11" ht="21" customHeight="1">
      <c r="B9" s="17"/>
      <c r="C9" s="9" t="s">
        <v>6</v>
      </c>
      <c r="D9" s="13">
        <v>432581000</v>
      </c>
      <c r="E9" s="45">
        <v>441024595</v>
      </c>
      <c r="F9" s="46"/>
      <c r="G9" s="13">
        <f>E9</f>
        <v>441024595</v>
      </c>
      <c r="H9" s="13">
        <v>0</v>
      </c>
      <c r="I9" s="45">
        <f>E9-G9-H9</f>
        <v>0</v>
      </c>
      <c r="J9" s="46"/>
      <c r="K9" s="19">
        <f>G9-D9</f>
        <v>8443595</v>
      </c>
    </row>
    <row r="10" spans="2:11" ht="21" customHeight="1">
      <c r="B10" s="16" t="s">
        <v>7</v>
      </c>
      <c r="C10" s="6"/>
      <c r="D10" s="12">
        <f>D11</f>
        <v>82654000</v>
      </c>
      <c r="E10" s="47">
        <f>E11</f>
        <v>82653553</v>
      </c>
      <c r="F10" s="48"/>
      <c r="G10" s="12">
        <f>G11</f>
        <v>82653553</v>
      </c>
      <c r="H10" s="12">
        <f>H11</f>
        <v>0</v>
      </c>
      <c r="I10" s="47">
        <f>I11</f>
        <v>0</v>
      </c>
      <c r="J10" s="48"/>
      <c r="K10" s="18">
        <f>K11</f>
        <v>-447</v>
      </c>
    </row>
    <row r="11" spans="2:11" ht="21" customHeight="1">
      <c r="B11" s="17"/>
      <c r="C11" s="9" t="s">
        <v>8</v>
      </c>
      <c r="D11" s="13">
        <v>82654000</v>
      </c>
      <c r="E11" s="45">
        <v>82653553</v>
      </c>
      <c r="F11" s="46"/>
      <c r="G11" s="13">
        <f>E11</f>
        <v>82653553</v>
      </c>
      <c r="H11" s="13">
        <v>0</v>
      </c>
      <c r="I11" s="45">
        <f>E11-G11-H11</f>
        <v>0</v>
      </c>
      <c r="J11" s="46"/>
      <c r="K11" s="19">
        <f>G11-D11</f>
        <v>-447</v>
      </c>
    </row>
    <row r="12" spans="2:11" ht="21" customHeight="1">
      <c r="B12" s="16" t="s">
        <v>51</v>
      </c>
      <c r="C12" s="6"/>
      <c r="D12" s="12">
        <f>D13</f>
        <v>1959000</v>
      </c>
      <c r="E12" s="43">
        <f>E13</f>
        <v>1958000</v>
      </c>
      <c r="F12" s="44"/>
      <c r="G12" s="12">
        <f>G13</f>
        <v>1958000</v>
      </c>
      <c r="H12" s="12">
        <f>H13</f>
        <v>0</v>
      </c>
      <c r="I12" s="43">
        <f>I13</f>
        <v>0</v>
      </c>
      <c r="J12" s="44"/>
      <c r="K12" s="18">
        <f>K13</f>
        <v>-1000</v>
      </c>
    </row>
    <row r="13" spans="2:11" ht="21" customHeight="1">
      <c r="B13" s="17"/>
      <c r="C13" s="9" t="s">
        <v>9</v>
      </c>
      <c r="D13" s="13">
        <v>1959000</v>
      </c>
      <c r="E13" s="45">
        <v>1958000</v>
      </c>
      <c r="F13" s="46"/>
      <c r="G13" s="13">
        <f>E13</f>
        <v>1958000</v>
      </c>
      <c r="H13" s="13">
        <v>0</v>
      </c>
      <c r="I13" s="45">
        <f>E13-G13-H13</f>
        <v>0</v>
      </c>
      <c r="J13" s="46"/>
      <c r="K13" s="19">
        <f>G13-D13</f>
        <v>-1000</v>
      </c>
    </row>
    <row r="14" spans="2:11" ht="21" customHeight="1">
      <c r="B14" s="16" t="s">
        <v>36</v>
      </c>
      <c r="C14" s="6"/>
      <c r="D14" s="12">
        <f>D15</f>
        <v>148132000</v>
      </c>
      <c r="E14" s="43">
        <f>E15</f>
        <v>177461104</v>
      </c>
      <c r="F14" s="44"/>
      <c r="G14" s="12">
        <f>G15</f>
        <v>177461104</v>
      </c>
      <c r="H14" s="12">
        <f>H15</f>
        <v>0</v>
      </c>
      <c r="I14" s="43">
        <f>I15</f>
        <v>0</v>
      </c>
      <c r="J14" s="44"/>
      <c r="K14" s="18">
        <f>K15</f>
        <v>29329104</v>
      </c>
    </row>
    <row r="15" spans="2:11" ht="21" customHeight="1">
      <c r="B15" s="17"/>
      <c r="C15" s="9" t="s">
        <v>10</v>
      </c>
      <c r="D15" s="13">
        <v>148132000</v>
      </c>
      <c r="E15" s="45">
        <v>177461104</v>
      </c>
      <c r="F15" s="46"/>
      <c r="G15" s="13">
        <f>E15</f>
        <v>177461104</v>
      </c>
      <c r="H15" s="13">
        <v>0</v>
      </c>
      <c r="I15" s="45">
        <f>E15-G15-H15</f>
        <v>0</v>
      </c>
      <c r="J15" s="46"/>
      <c r="K15" s="19">
        <f>G15-D15</f>
        <v>29329104</v>
      </c>
    </row>
    <row r="16" spans="2:11" ht="21" customHeight="1">
      <c r="B16" s="16" t="s">
        <v>52</v>
      </c>
      <c r="C16" s="6"/>
      <c r="D16" s="12">
        <f>D17</f>
        <v>1833000</v>
      </c>
      <c r="E16" s="43">
        <f>E17</f>
        <v>1289612</v>
      </c>
      <c r="F16" s="44"/>
      <c r="G16" s="12">
        <f>G17</f>
        <v>1289612</v>
      </c>
      <c r="H16" s="12">
        <f>H17</f>
        <v>0</v>
      </c>
      <c r="I16" s="43">
        <f>I17</f>
        <v>0</v>
      </c>
      <c r="J16" s="44"/>
      <c r="K16" s="18">
        <f>K17</f>
        <v>-543388</v>
      </c>
    </row>
    <row r="17" spans="2:11" ht="21" customHeight="1">
      <c r="B17" s="17"/>
      <c r="C17" s="9" t="s">
        <v>11</v>
      </c>
      <c r="D17" s="13">
        <v>1833000</v>
      </c>
      <c r="E17" s="45">
        <v>1289612</v>
      </c>
      <c r="F17" s="46"/>
      <c r="G17" s="13">
        <f>E17</f>
        <v>1289612</v>
      </c>
      <c r="H17" s="13">
        <v>0</v>
      </c>
      <c r="I17" s="45">
        <f>E17-G17-H17</f>
        <v>0</v>
      </c>
      <c r="J17" s="46"/>
      <c r="K17" s="19">
        <f>G17-D17</f>
        <v>-543388</v>
      </c>
    </row>
    <row r="18" spans="2:11" ht="42" customHeight="1">
      <c r="B18" s="39" t="s">
        <v>4</v>
      </c>
      <c r="C18" s="40"/>
      <c r="D18" s="14">
        <f aca="true" t="shared" si="1" ref="D18:K18">SUM(D8:D17)/2</f>
        <v>667159000</v>
      </c>
      <c r="E18" s="49">
        <f t="shared" si="1"/>
        <v>704386864</v>
      </c>
      <c r="F18" s="50">
        <f t="shared" si="1"/>
        <v>0</v>
      </c>
      <c r="G18" s="14">
        <f t="shared" si="1"/>
        <v>704386864</v>
      </c>
      <c r="H18" s="14">
        <f t="shared" si="1"/>
        <v>0</v>
      </c>
      <c r="I18" s="49">
        <f t="shared" si="1"/>
        <v>0</v>
      </c>
      <c r="J18" s="50">
        <f t="shared" si="1"/>
        <v>0</v>
      </c>
      <c r="K18" s="20">
        <f t="shared" si="1"/>
        <v>37227864</v>
      </c>
    </row>
    <row r="19" spans="2:11" ht="14.25" customHeight="1"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2:11" ht="14.25" customHeight="1">
      <c r="B20" s="1" t="s">
        <v>3</v>
      </c>
      <c r="K20" s="2" t="s">
        <v>48</v>
      </c>
    </row>
    <row r="21" spans="2:11" ht="42" customHeight="1">
      <c r="B21" s="7" t="s">
        <v>1</v>
      </c>
      <c r="C21" s="8" t="s">
        <v>2</v>
      </c>
      <c r="D21" s="41" t="s">
        <v>25</v>
      </c>
      <c r="E21" s="42"/>
      <c r="F21" s="41" t="s">
        <v>26</v>
      </c>
      <c r="G21" s="42"/>
      <c r="H21" s="41" t="s">
        <v>27</v>
      </c>
      <c r="I21" s="42"/>
      <c r="J21" s="51" t="s">
        <v>33</v>
      </c>
      <c r="K21" s="52"/>
    </row>
    <row r="22" spans="2:11" ht="21" customHeight="1">
      <c r="B22" s="15" t="s">
        <v>13</v>
      </c>
      <c r="C22" s="6"/>
      <c r="D22" s="53">
        <f>D23</f>
        <v>468491000</v>
      </c>
      <c r="E22" s="54"/>
      <c r="F22" s="53">
        <f>F23</f>
        <v>425454549</v>
      </c>
      <c r="G22" s="54"/>
      <c r="H22" s="53">
        <f>H23</f>
        <v>43036451</v>
      </c>
      <c r="I22" s="54"/>
      <c r="J22" s="53">
        <f>J23</f>
        <v>43036451</v>
      </c>
      <c r="K22" s="57"/>
    </row>
    <row r="23" spans="2:11" ht="21" customHeight="1">
      <c r="B23" s="17"/>
      <c r="C23" s="9" t="s">
        <v>13</v>
      </c>
      <c r="D23" s="55">
        <v>468491000</v>
      </c>
      <c r="E23" s="56"/>
      <c r="F23" s="55">
        <v>425454549</v>
      </c>
      <c r="G23" s="56"/>
      <c r="H23" s="55">
        <f>D23-F23</f>
        <v>43036451</v>
      </c>
      <c r="I23" s="56"/>
      <c r="J23" s="55">
        <f>D23-F23</f>
        <v>43036451</v>
      </c>
      <c r="K23" s="58"/>
    </row>
    <row r="24" spans="2:11" ht="21" customHeight="1">
      <c r="B24" s="15" t="s">
        <v>14</v>
      </c>
      <c r="C24" s="23"/>
      <c r="D24" s="53">
        <f>D25</f>
        <v>97246000</v>
      </c>
      <c r="E24" s="54"/>
      <c r="F24" s="53">
        <f>F25</f>
        <v>85604342</v>
      </c>
      <c r="G24" s="54"/>
      <c r="H24" s="53">
        <f>H25</f>
        <v>11641658</v>
      </c>
      <c r="I24" s="54"/>
      <c r="J24" s="53">
        <f>J25</f>
        <v>11641658</v>
      </c>
      <c r="K24" s="57"/>
    </row>
    <row r="25" spans="2:11" ht="21" customHeight="1">
      <c r="B25" s="17"/>
      <c r="C25" s="9" t="s">
        <v>16</v>
      </c>
      <c r="D25" s="55">
        <v>97246000</v>
      </c>
      <c r="E25" s="56"/>
      <c r="F25" s="55">
        <v>85604342</v>
      </c>
      <c r="G25" s="56"/>
      <c r="H25" s="55">
        <f>D25-F25</f>
        <v>11641658</v>
      </c>
      <c r="I25" s="56"/>
      <c r="J25" s="55">
        <f>D25-F25</f>
        <v>11641658</v>
      </c>
      <c r="K25" s="58"/>
    </row>
    <row r="26" spans="2:11" ht="21" customHeight="1">
      <c r="B26" s="16" t="s">
        <v>15</v>
      </c>
      <c r="C26" s="6"/>
      <c r="D26" s="53">
        <f>D27</f>
        <v>40135000</v>
      </c>
      <c r="E26" s="54"/>
      <c r="F26" s="53">
        <f>F27</f>
        <v>36607893</v>
      </c>
      <c r="G26" s="54"/>
      <c r="H26" s="53">
        <f>H27</f>
        <v>3527107</v>
      </c>
      <c r="I26" s="54"/>
      <c r="J26" s="53">
        <f>J27</f>
        <v>3527107</v>
      </c>
      <c r="K26" s="57"/>
    </row>
    <row r="27" spans="2:11" ht="21" customHeight="1">
      <c r="B27" s="17"/>
      <c r="C27" s="9" t="s">
        <v>17</v>
      </c>
      <c r="D27" s="55">
        <v>40135000</v>
      </c>
      <c r="E27" s="56"/>
      <c r="F27" s="55">
        <v>36607893</v>
      </c>
      <c r="G27" s="56"/>
      <c r="H27" s="55">
        <f>D27-F27</f>
        <v>3527107</v>
      </c>
      <c r="I27" s="56"/>
      <c r="J27" s="55">
        <f>D27-F27</f>
        <v>3527107</v>
      </c>
      <c r="K27" s="58"/>
    </row>
    <row r="28" spans="2:11" ht="42" customHeight="1">
      <c r="B28" s="21" t="s">
        <v>31</v>
      </c>
      <c r="C28" s="6"/>
      <c r="D28" s="53">
        <f>D29</f>
        <v>1311000</v>
      </c>
      <c r="E28" s="54"/>
      <c r="F28" s="53">
        <f>F29</f>
        <v>1000247</v>
      </c>
      <c r="G28" s="54"/>
      <c r="H28" s="53">
        <f>H29</f>
        <v>310753</v>
      </c>
      <c r="I28" s="54"/>
      <c r="J28" s="53">
        <f>J29</f>
        <v>310753</v>
      </c>
      <c r="K28" s="57"/>
    </row>
    <row r="29" spans="2:11" ht="42" customHeight="1">
      <c r="B29" s="17"/>
      <c r="C29" s="22" t="s">
        <v>32</v>
      </c>
      <c r="D29" s="55">
        <v>1311000</v>
      </c>
      <c r="E29" s="56"/>
      <c r="F29" s="55">
        <v>1000247</v>
      </c>
      <c r="G29" s="56"/>
      <c r="H29" s="55">
        <f>D29-F29</f>
        <v>310753</v>
      </c>
      <c r="I29" s="56"/>
      <c r="J29" s="55">
        <f>D29-F29</f>
        <v>310753</v>
      </c>
      <c r="K29" s="58"/>
    </row>
    <row r="30" spans="2:11" ht="52.5" customHeight="1">
      <c r="B30" s="21" t="s">
        <v>40</v>
      </c>
      <c r="C30" s="6"/>
      <c r="D30" s="53">
        <f>D31</f>
        <v>19120000</v>
      </c>
      <c r="E30" s="54"/>
      <c r="F30" s="53">
        <f>F31</f>
        <v>19000412</v>
      </c>
      <c r="G30" s="54"/>
      <c r="H30" s="53">
        <f>H31</f>
        <v>119588</v>
      </c>
      <c r="I30" s="54"/>
      <c r="J30" s="53">
        <f>J31</f>
        <v>119588</v>
      </c>
      <c r="K30" s="57"/>
    </row>
    <row r="31" spans="2:11" ht="52.5" customHeight="1">
      <c r="B31" s="17"/>
      <c r="C31" s="22" t="s">
        <v>41</v>
      </c>
      <c r="D31" s="55">
        <v>19120000</v>
      </c>
      <c r="E31" s="56"/>
      <c r="F31" s="55">
        <v>19000412</v>
      </c>
      <c r="G31" s="56"/>
      <c r="H31" s="55">
        <f>D31-F31</f>
        <v>119588</v>
      </c>
      <c r="I31" s="56"/>
      <c r="J31" s="55">
        <f>D31-F31</f>
        <v>119588</v>
      </c>
      <c r="K31" s="58"/>
    </row>
    <row r="32" spans="2:11" ht="21" customHeight="1">
      <c r="B32" s="16" t="s">
        <v>38</v>
      </c>
      <c r="C32" s="6"/>
      <c r="D32" s="53">
        <f>D33</f>
        <v>37673000</v>
      </c>
      <c r="E32" s="54"/>
      <c r="F32" s="53">
        <f>F33</f>
        <v>37673000</v>
      </c>
      <c r="G32" s="54"/>
      <c r="H32" s="53">
        <f>H33</f>
        <v>0</v>
      </c>
      <c r="I32" s="54"/>
      <c r="J32" s="53">
        <f>J33</f>
        <v>0</v>
      </c>
      <c r="K32" s="57"/>
    </row>
    <row r="33" spans="2:11" ht="21" customHeight="1">
      <c r="B33" s="17"/>
      <c r="C33" s="9" t="s">
        <v>18</v>
      </c>
      <c r="D33" s="55">
        <v>37673000</v>
      </c>
      <c r="E33" s="56"/>
      <c r="F33" s="55">
        <v>37673000</v>
      </c>
      <c r="G33" s="56"/>
      <c r="H33" s="55">
        <f>D33-F33</f>
        <v>0</v>
      </c>
      <c r="I33" s="56"/>
      <c r="J33" s="55">
        <f>D33-F33</f>
        <v>0</v>
      </c>
      <c r="K33" s="58"/>
    </row>
    <row r="34" spans="2:11" ht="21" customHeight="1">
      <c r="B34" s="16" t="s">
        <v>54</v>
      </c>
      <c r="C34" s="6"/>
      <c r="D34" s="53">
        <f>D35</f>
        <v>1000</v>
      </c>
      <c r="E34" s="54"/>
      <c r="F34" s="53">
        <f>F35</f>
        <v>0</v>
      </c>
      <c r="G34" s="54"/>
      <c r="H34" s="53">
        <f>H35</f>
        <v>1000</v>
      </c>
      <c r="I34" s="54"/>
      <c r="J34" s="53">
        <f>J35</f>
        <v>1000</v>
      </c>
      <c r="K34" s="57"/>
    </row>
    <row r="35" spans="2:11" ht="20.25" customHeight="1">
      <c r="B35" s="17"/>
      <c r="C35" s="9" t="s">
        <v>55</v>
      </c>
      <c r="D35" s="55">
        <v>1000</v>
      </c>
      <c r="E35" s="56"/>
      <c r="F35" s="55">
        <v>0</v>
      </c>
      <c r="G35" s="56"/>
      <c r="H35" s="55">
        <f>D35-F35</f>
        <v>1000</v>
      </c>
      <c r="I35" s="56"/>
      <c r="J35" s="55">
        <f>D35-F35</f>
        <v>1000</v>
      </c>
      <c r="K35" s="58"/>
    </row>
    <row r="36" spans="2:11" ht="21" customHeight="1">
      <c r="B36" s="16" t="s">
        <v>56</v>
      </c>
      <c r="C36" s="6"/>
      <c r="D36" s="53">
        <f>D37</f>
        <v>3182000</v>
      </c>
      <c r="E36" s="54"/>
      <c r="F36" s="53">
        <f>F37</f>
        <v>0</v>
      </c>
      <c r="G36" s="54"/>
      <c r="H36" s="53">
        <f>H37</f>
        <v>3182000</v>
      </c>
      <c r="I36" s="54"/>
      <c r="J36" s="53">
        <f>J37</f>
        <v>3182000</v>
      </c>
      <c r="K36" s="57"/>
    </row>
    <row r="37" spans="2:11" ht="20.25" customHeight="1">
      <c r="B37" s="17"/>
      <c r="C37" s="9" t="s">
        <v>19</v>
      </c>
      <c r="D37" s="55">
        <v>3182000</v>
      </c>
      <c r="E37" s="56"/>
      <c r="F37" s="55">
        <v>0</v>
      </c>
      <c r="G37" s="56"/>
      <c r="H37" s="55">
        <f>D37-F37</f>
        <v>3182000</v>
      </c>
      <c r="I37" s="56"/>
      <c r="J37" s="55">
        <f>D37-F37</f>
        <v>3182000</v>
      </c>
      <c r="K37" s="58"/>
    </row>
    <row r="38" spans="2:11" ht="42" customHeight="1">
      <c r="B38" s="39" t="s">
        <v>5</v>
      </c>
      <c r="C38" s="40"/>
      <c r="D38" s="59">
        <f>SUM(D22:D37)/2</f>
        <v>667159000</v>
      </c>
      <c r="E38" s="60"/>
      <c r="F38" s="59">
        <f>SUM(F22:F37)/2</f>
        <v>605340443</v>
      </c>
      <c r="G38" s="60"/>
      <c r="H38" s="59">
        <f>SUM(H22:H37)/2</f>
        <v>61818557</v>
      </c>
      <c r="I38" s="60"/>
      <c r="J38" s="59">
        <f>SUM(J22:J37)/2</f>
        <v>61818557</v>
      </c>
      <c r="K38" s="63"/>
    </row>
    <row r="39" ht="21" customHeight="1"/>
    <row r="40" spans="7:11" ht="21" customHeight="1">
      <c r="G40" s="2" t="s">
        <v>29</v>
      </c>
      <c r="H40" s="61">
        <f>G18-F38</f>
        <v>99046421</v>
      </c>
      <c r="I40" s="62"/>
      <c r="J40" s="62"/>
      <c r="K40" s="1" t="s">
        <v>30</v>
      </c>
    </row>
  </sheetData>
  <sheetProtection password="DC94" sheet="1"/>
  <mergeCells count="99">
    <mergeCell ref="H34:I34"/>
    <mergeCell ref="J34:K34"/>
    <mergeCell ref="D35:E35"/>
    <mergeCell ref="F35:G35"/>
    <mergeCell ref="H35:I35"/>
    <mergeCell ref="J35:K35"/>
    <mergeCell ref="H40:J40"/>
    <mergeCell ref="D37:E37"/>
    <mergeCell ref="F37:G37"/>
    <mergeCell ref="H37:I37"/>
    <mergeCell ref="J37:K37"/>
    <mergeCell ref="B38:C38"/>
    <mergeCell ref="D38:E38"/>
    <mergeCell ref="F38:G38"/>
    <mergeCell ref="H38:I38"/>
    <mergeCell ref="J38:K38"/>
    <mergeCell ref="D33:E33"/>
    <mergeCell ref="F33:G33"/>
    <mergeCell ref="H33:I33"/>
    <mergeCell ref="J33:K33"/>
    <mergeCell ref="D36:E36"/>
    <mergeCell ref="F36:G36"/>
    <mergeCell ref="H36:I36"/>
    <mergeCell ref="J36:K36"/>
    <mergeCell ref="D34:E34"/>
    <mergeCell ref="F34:G34"/>
    <mergeCell ref="D31:E31"/>
    <mergeCell ref="F31:G31"/>
    <mergeCell ref="H31:I31"/>
    <mergeCell ref="J31:K31"/>
    <mergeCell ref="D32:E32"/>
    <mergeCell ref="F32:G32"/>
    <mergeCell ref="H32:I32"/>
    <mergeCell ref="J32:K32"/>
    <mergeCell ref="D29:E29"/>
    <mergeCell ref="F29:G29"/>
    <mergeCell ref="H29:I29"/>
    <mergeCell ref="J29:K29"/>
    <mergeCell ref="D30:E30"/>
    <mergeCell ref="F30:G30"/>
    <mergeCell ref="H30:I30"/>
    <mergeCell ref="J30:K30"/>
    <mergeCell ref="D27:E27"/>
    <mergeCell ref="F27:G27"/>
    <mergeCell ref="H27:I27"/>
    <mergeCell ref="J27:K27"/>
    <mergeCell ref="D28:E28"/>
    <mergeCell ref="F28:G28"/>
    <mergeCell ref="H28:I28"/>
    <mergeCell ref="J28:K28"/>
    <mergeCell ref="D25:E25"/>
    <mergeCell ref="F25:G25"/>
    <mergeCell ref="H25:I25"/>
    <mergeCell ref="J25:K25"/>
    <mergeCell ref="D26:E26"/>
    <mergeCell ref="F26:G26"/>
    <mergeCell ref="H26:I26"/>
    <mergeCell ref="J26:K26"/>
    <mergeCell ref="D23:E23"/>
    <mergeCell ref="F23:G23"/>
    <mergeCell ref="H23:I23"/>
    <mergeCell ref="J23:K23"/>
    <mergeCell ref="D24:E24"/>
    <mergeCell ref="F24:G24"/>
    <mergeCell ref="H24:I24"/>
    <mergeCell ref="J24:K24"/>
    <mergeCell ref="D21:E21"/>
    <mergeCell ref="F21:G21"/>
    <mergeCell ref="H21:I21"/>
    <mergeCell ref="J21:K21"/>
    <mergeCell ref="D22:E22"/>
    <mergeCell ref="F22:G22"/>
    <mergeCell ref="H22:I22"/>
    <mergeCell ref="J22:K22"/>
    <mergeCell ref="E16:F16"/>
    <mergeCell ref="I16:J16"/>
    <mergeCell ref="E17:F17"/>
    <mergeCell ref="I17:J17"/>
    <mergeCell ref="B18:C18"/>
    <mergeCell ref="E18:F18"/>
    <mergeCell ref="I18:J18"/>
    <mergeCell ref="E13:F13"/>
    <mergeCell ref="I13:J13"/>
    <mergeCell ref="E14:F14"/>
    <mergeCell ref="I14:J14"/>
    <mergeCell ref="E15:F15"/>
    <mergeCell ref="I15:J15"/>
    <mergeCell ref="E10:F10"/>
    <mergeCell ref="I10:J10"/>
    <mergeCell ref="E11:F11"/>
    <mergeCell ref="I11:J11"/>
    <mergeCell ref="E12:F12"/>
    <mergeCell ref="I12:J12"/>
    <mergeCell ref="E7:F7"/>
    <mergeCell ref="I7:J7"/>
    <mergeCell ref="E8:F8"/>
    <mergeCell ref="I8:J8"/>
    <mergeCell ref="E9:F9"/>
    <mergeCell ref="I9:J9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scale="90" r:id="rId1"/>
  <rowBreaks count="1" manualBreakCount="1">
    <brk id="18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3:K42"/>
  <sheetViews>
    <sheetView showGridLines="0" showRowColHeaders="0" showOutlineSymbols="0" zoomScalePageLayoutView="0" workbookViewId="0" topLeftCell="A28">
      <selection activeCell="A1" sqref="A1"/>
    </sheetView>
  </sheetViews>
  <sheetFormatPr defaultColWidth="9.00390625" defaultRowHeight="13.5"/>
  <cols>
    <col min="1" max="1" width="10.625" style="1" customWidth="1"/>
    <col min="2" max="3" width="20.625" style="1" customWidth="1"/>
    <col min="4" max="4" width="16.125" style="1" customWidth="1"/>
    <col min="5" max="6" width="8.375" style="1" customWidth="1"/>
    <col min="7" max="7" width="16.125" style="1" customWidth="1"/>
    <col min="8" max="8" width="11.625" style="1" customWidth="1"/>
    <col min="9" max="10" width="6.125" style="1" customWidth="1"/>
    <col min="11" max="11" width="16.625" style="1" customWidth="1"/>
    <col min="12" max="16384" width="9.00390625" style="1" customWidth="1"/>
  </cols>
  <sheetData>
    <row r="3" spans="4:10" ht="21" customHeight="1">
      <c r="D3" s="5"/>
      <c r="E3" s="5" t="s">
        <v>57</v>
      </c>
      <c r="F3" s="5"/>
      <c r="G3" s="5"/>
      <c r="H3" s="5"/>
      <c r="I3" s="5"/>
      <c r="J3" s="5"/>
    </row>
    <row r="4" spans="4:10" ht="21" customHeight="1">
      <c r="D4" s="5"/>
      <c r="E4" s="5" t="s">
        <v>35</v>
      </c>
      <c r="F4" s="5"/>
      <c r="G4" s="5"/>
      <c r="H4" s="5"/>
      <c r="I4" s="5"/>
      <c r="J4" s="5"/>
    </row>
    <row r="6" spans="2:11" ht="14.25">
      <c r="B6" s="1" t="s">
        <v>0</v>
      </c>
      <c r="K6" s="2" t="s">
        <v>48</v>
      </c>
    </row>
    <row r="7" spans="2:11" ht="42" customHeight="1">
      <c r="B7" s="7" t="s">
        <v>1</v>
      </c>
      <c r="C7" s="8" t="s">
        <v>2</v>
      </c>
      <c r="D7" s="10" t="s">
        <v>20</v>
      </c>
      <c r="E7" s="41" t="s">
        <v>28</v>
      </c>
      <c r="F7" s="42"/>
      <c r="G7" s="10" t="s">
        <v>21</v>
      </c>
      <c r="H7" s="10" t="s">
        <v>22</v>
      </c>
      <c r="I7" s="41" t="s">
        <v>23</v>
      </c>
      <c r="J7" s="42"/>
      <c r="K7" s="11" t="s">
        <v>34</v>
      </c>
    </row>
    <row r="8" spans="2:11" ht="21" customHeight="1">
      <c r="B8" s="15" t="s">
        <v>6</v>
      </c>
      <c r="C8" s="6"/>
      <c r="D8" s="12">
        <f aca="true" t="shared" si="0" ref="D8:K8">D9</f>
        <v>450014000</v>
      </c>
      <c r="E8" s="43">
        <f t="shared" si="0"/>
        <v>456838817</v>
      </c>
      <c r="F8" s="44">
        <f t="shared" si="0"/>
        <v>0</v>
      </c>
      <c r="G8" s="12">
        <f t="shared" si="0"/>
        <v>456838817</v>
      </c>
      <c r="H8" s="12">
        <f t="shared" si="0"/>
        <v>0</v>
      </c>
      <c r="I8" s="43">
        <f t="shared" si="0"/>
        <v>0</v>
      </c>
      <c r="J8" s="44">
        <f t="shared" si="0"/>
        <v>0</v>
      </c>
      <c r="K8" s="18">
        <f t="shared" si="0"/>
        <v>6824817</v>
      </c>
    </row>
    <row r="9" spans="2:11" ht="21" customHeight="1">
      <c r="B9" s="17"/>
      <c r="C9" s="9" t="s">
        <v>6</v>
      </c>
      <c r="D9" s="13">
        <v>450014000</v>
      </c>
      <c r="E9" s="45">
        <v>456838817</v>
      </c>
      <c r="F9" s="46"/>
      <c r="G9" s="13">
        <f>E9</f>
        <v>456838817</v>
      </c>
      <c r="H9" s="13">
        <v>0</v>
      </c>
      <c r="I9" s="45">
        <f>E9-G9-H9</f>
        <v>0</v>
      </c>
      <c r="J9" s="46"/>
      <c r="K9" s="19">
        <f>G9-D9</f>
        <v>6824817</v>
      </c>
    </row>
    <row r="10" spans="2:11" ht="21" customHeight="1">
      <c r="B10" s="16" t="s">
        <v>7</v>
      </c>
      <c r="C10" s="6"/>
      <c r="D10" s="12">
        <f>D11</f>
        <v>92374000</v>
      </c>
      <c r="E10" s="47">
        <f>E11</f>
        <v>92374142</v>
      </c>
      <c r="F10" s="48"/>
      <c r="G10" s="12">
        <f>G11</f>
        <v>92374142</v>
      </c>
      <c r="H10" s="12">
        <f>H11</f>
        <v>0</v>
      </c>
      <c r="I10" s="47">
        <f>I11</f>
        <v>0</v>
      </c>
      <c r="J10" s="48"/>
      <c r="K10" s="18">
        <f>K11</f>
        <v>142</v>
      </c>
    </row>
    <row r="11" spans="2:11" ht="21" customHeight="1">
      <c r="B11" s="17"/>
      <c r="C11" s="9" t="s">
        <v>8</v>
      </c>
      <c r="D11" s="13">
        <v>92374000</v>
      </c>
      <c r="E11" s="45">
        <v>92374142</v>
      </c>
      <c r="F11" s="46"/>
      <c r="G11" s="13">
        <f>E11</f>
        <v>92374142</v>
      </c>
      <c r="H11" s="13">
        <v>0</v>
      </c>
      <c r="I11" s="45">
        <f>E11-G11-H11</f>
        <v>0</v>
      </c>
      <c r="J11" s="46"/>
      <c r="K11" s="19">
        <f>G11-D11</f>
        <v>142</v>
      </c>
    </row>
    <row r="12" spans="2:11" ht="21" customHeight="1">
      <c r="B12" s="16" t="s">
        <v>51</v>
      </c>
      <c r="C12" s="6"/>
      <c r="D12" s="12">
        <f>D13</f>
        <v>1296000</v>
      </c>
      <c r="E12" s="43">
        <f>E13</f>
        <v>1295000</v>
      </c>
      <c r="F12" s="44"/>
      <c r="G12" s="12">
        <f>G13</f>
        <v>1295000</v>
      </c>
      <c r="H12" s="12">
        <f>H13</f>
        <v>0</v>
      </c>
      <c r="I12" s="43">
        <f>I13</f>
        <v>0</v>
      </c>
      <c r="J12" s="44"/>
      <c r="K12" s="18">
        <f>K13</f>
        <v>-1000</v>
      </c>
    </row>
    <row r="13" spans="2:11" ht="21" customHeight="1">
      <c r="B13" s="17"/>
      <c r="C13" s="9" t="s">
        <v>9</v>
      </c>
      <c r="D13" s="13">
        <v>1296000</v>
      </c>
      <c r="E13" s="45">
        <v>1295000</v>
      </c>
      <c r="F13" s="46"/>
      <c r="G13" s="13">
        <f>E13</f>
        <v>1295000</v>
      </c>
      <c r="H13" s="13">
        <v>0</v>
      </c>
      <c r="I13" s="45">
        <f>E13-G13-H13</f>
        <v>0</v>
      </c>
      <c r="J13" s="46"/>
      <c r="K13" s="19">
        <f>G13-D13</f>
        <v>-1000</v>
      </c>
    </row>
    <row r="14" spans="2:11" ht="21" customHeight="1">
      <c r="B14" s="16" t="s">
        <v>36</v>
      </c>
      <c r="C14" s="6"/>
      <c r="D14" s="12">
        <f>D15</f>
        <v>89426000</v>
      </c>
      <c r="E14" s="43">
        <f>E15</f>
        <v>99046421</v>
      </c>
      <c r="F14" s="44"/>
      <c r="G14" s="12">
        <f>G15</f>
        <v>99046421</v>
      </c>
      <c r="H14" s="12">
        <f>H15</f>
        <v>0</v>
      </c>
      <c r="I14" s="43">
        <f>I15</f>
        <v>0</v>
      </c>
      <c r="J14" s="44"/>
      <c r="K14" s="18">
        <f>K15</f>
        <v>9620421</v>
      </c>
    </row>
    <row r="15" spans="2:11" ht="21" customHeight="1">
      <c r="B15" s="17"/>
      <c r="C15" s="9" t="s">
        <v>10</v>
      </c>
      <c r="D15" s="13">
        <v>89426000</v>
      </c>
      <c r="E15" s="45">
        <v>99046421</v>
      </c>
      <c r="F15" s="46"/>
      <c r="G15" s="13">
        <f>E15</f>
        <v>99046421</v>
      </c>
      <c r="H15" s="13">
        <v>0</v>
      </c>
      <c r="I15" s="45">
        <f>E15-G15-H15</f>
        <v>0</v>
      </c>
      <c r="J15" s="46"/>
      <c r="K15" s="19">
        <f>G15-D15</f>
        <v>9620421</v>
      </c>
    </row>
    <row r="16" spans="2:11" ht="21" customHeight="1">
      <c r="B16" s="16" t="s">
        <v>52</v>
      </c>
      <c r="C16" s="6"/>
      <c r="D16" s="12">
        <f>D17</f>
        <v>1717000</v>
      </c>
      <c r="E16" s="43">
        <f>E17</f>
        <v>1298914</v>
      </c>
      <c r="F16" s="44"/>
      <c r="G16" s="12">
        <f>G17</f>
        <v>1298914</v>
      </c>
      <c r="H16" s="12">
        <f>H17</f>
        <v>0</v>
      </c>
      <c r="I16" s="43">
        <f>I17</f>
        <v>0</v>
      </c>
      <c r="J16" s="44"/>
      <c r="K16" s="18">
        <f>K17</f>
        <v>-418086</v>
      </c>
    </row>
    <row r="17" spans="2:11" ht="21" customHeight="1">
      <c r="B17" s="17"/>
      <c r="C17" s="9" t="s">
        <v>11</v>
      </c>
      <c r="D17" s="13">
        <v>1717000</v>
      </c>
      <c r="E17" s="45">
        <v>1298914</v>
      </c>
      <c r="F17" s="46"/>
      <c r="G17" s="13">
        <f>E17</f>
        <v>1298914</v>
      </c>
      <c r="H17" s="13">
        <v>0</v>
      </c>
      <c r="I17" s="45">
        <f>E17-G17-H17</f>
        <v>0</v>
      </c>
      <c r="J17" s="46"/>
      <c r="K17" s="19">
        <f>G17-D17</f>
        <v>-418086</v>
      </c>
    </row>
    <row r="18" spans="2:11" ht="42" customHeight="1">
      <c r="B18" s="39" t="s">
        <v>4</v>
      </c>
      <c r="C18" s="40"/>
      <c r="D18" s="14">
        <f aca="true" t="shared" si="1" ref="D18:K18">SUM(D8:D17)/2</f>
        <v>634827000</v>
      </c>
      <c r="E18" s="49">
        <f t="shared" si="1"/>
        <v>650853294</v>
      </c>
      <c r="F18" s="50">
        <f t="shared" si="1"/>
        <v>0</v>
      </c>
      <c r="G18" s="14">
        <f t="shared" si="1"/>
        <v>650853294</v>
      </c>
      <c r="H18" s="14">
        <f t="shared" si="1"/>
        <v>0</v>
      </c>
      <c r="I18" s="49">
        <f t="shared" si="1"/>
        <v>0</v>
      </c>
      <c r="J18" s="50">
        <f t="shared" si="1"/>
        <v>0</v>
      </c>
      <c r="K18" s="20">
        <f t="shared" si="1"/>
        <v>16026294</v>
      </c>
    </row>
    <row r="19" spans="2:11" ht="14.25" customHeight="1"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2:11" ht="14.25" customHeight="1">
      <c r="B20" s="1" t="s">
        <v>3</v>
      </c>
      <c r="K20" s="2" t="s">
        <v>48</v>
      </c>
    </row>
    <row r="21" spans="2:11" ht="42" customHeight="1">
      <c r="B21" s="7" t="s">
        <v>1</v>
      </c>
      <c r="C21" s="8" t="s">
        <v>2</v>
      </c>
      <c r="D21" s="41" t="s">
        <v>25</v>
      </c>
      <c r="E21" s="42"/>
      <c r="F21" s="41" t="s">
        <v>26</v>
      </c>
      <c r="G21" s="42"/>
      <c r="H21" s="41" t="s">
        <v>27</v>
      </c>
      <c r="I21" s="42"/>
      <c r="J21" s="51" t="s">
        <v>33</v>
      </c>
      <c r="K21" s="52"/>
    </row>
    <row r="22" spans="2:11" ht="21" customHeight="1">
      <c r="B22" s="15" t="s">
        <v>13</v>
      </c>
      <c r="C22" s="6"/>
      <c r="D22" s="53">
        <f>D23</f>
        <v>387139000</v>
      </c>
      <c r="E22" s="54"/>
      <c r="F22" s="53">
        <f>F23</f>
        <v>363221301</v>
      </c>
      <c r="G22" s="54"/>
      <c r="H22" s="53">
        <f>H23</f>
        <v>23917699</v>
      </c>
      <c r="I22" s="54"/>
      <c r="J22" s="53">
        <f>J23</f>
        <v>23917699</v>
      </c>
      <c r="K22" s="57"/>
    </row>
    <row r="23" spans="2:11" ht="21" customHeight="1">
      <c r="B23" s="17"/>
      <c r="C23" s="9" t="s">
        <v>13</v>
      </c>
      <c r="D23" s="55">
        <v>387139000</v>
      </c>
      <c r="E23" s="56"/>
      <c r="F23" s="55">
        <v>363221301</v>
      </c>
      <c r="G23" s="56"/>
      <c r="H23" s="55">
        <f>D23-F23</f>
        <v>23917699</v>
      </c>
      <c r="I23" s="56"/>
      <c r="J23" s="55">
        <f>D23-F23</f>
        <v>23917699</v>
      </c>
      <c r="K23" s="58"/>
    </row>
    <row r="24" spans="2:11" ht="21" customHeight="1">
      <c r="B24" s="15" t="s">
        <v>14</v>
      </c>
      <c r="C24" s="23"/>
      <c r="D24" s="53">
        <f>D25</f>
        <v>99600000</v>
      </c>
      <c r="E24" s="54"/>
      <c r="F24" s="53">
        <f>F25</f>
        <v>90637738</v>
      </c>
      <c r="G24" s="54"/>
      <c r="H24" s="53">
        <f>H25</f>
        <v>8962262</v>
      </c>
      <c r="I24" s="54"/>
      <c r="J24" s="53">
        <f>J25</f>
        <v>8962262</v>
      </c>
      <c r="K24" s="57"/>
    </row>
    <row r="25" spans="2:11" ht="21" customHeight="1">
      <c r="B25" s="17"/>
      <c r="C25" s="9" t="s">
        <v>16</v>
      </c>
      <c r="D25" s="55">
        <v>99600000</v>
      </c>
      <c r="E25" s="56"/>
      <c r="F25" s="55">
        <v>90637738</v>
      </c>
      <c r="G25" s="56"/>
      <c r="H25" s="55">
        <f>D25-F25</f>
        <v>8962262</v>
      </c>
      <c r="I25" s="56"/>
      <c r="J25" s="55">
        <f>D25-F25</f>
        <v>8962262</v>
      </c>
      <c r="K25" s="58"/>
    </row>
    <row r="26" spans="2:11" ht="21" customHeight="1">
      <c r="B26" s="16" t="s">
        <v>15</v>
      </c>
      <c r="C26" s="6"/>
      <c r="D26" s="53">
        <f>D27</f>
        <v>42566000</v>
      </c>
      <c r="E26" s="54"/>
      <c r="F26" s="53">
        <f>F27</f>
        <v>37250585</v>
      </c>
      <c r="G26" s="54"/>
      <c r="H26" s="53">
        <f>H27</f>
        <v>5315415</v>
      </c>
      <c r="I26" s="54"/>
      <c r="J26" s="53">
        <f>J27</f>
        <v>5315415</v>
      </c>
      <c r="K26" s="57"/>
    </row>
    <row r="27" spans="2:11" ht="21" customHeight="1">
      <c r="B27" s="17"/>
      <c r="C27" s="9" t="s">
        <v>17</v>
      </c>
      <c r="D27" s="55">
        <v>42566000</v>
      </c>
      <c r="E27" s="56"/>
      <c r="F27" s="55">
        <v>37250585</v>
      </c>
      <c r="G27" s="56"/>
      <c r="H27" s="55">
        <f>D27-F27</f>
        <v>5315415</v>
      </c>
      <c r="I27" s="56"/>
      <c r="J27" s="55">
        <f>D27-F27</f>
        <v>5315415</v>
      </c>
      <c r="K27" s="58"/>
    </row>
    <row r="28" spans="2:11" ht="42" customHeight="1">
      <c r="B28" s="21" t="s">
        <v>31</v>
      </c>
      <c r="C28" s="6"/>
      <c r="D28" s="53">
        <f>D29</f>
        <v>1311000</v>
      </c>
      <c r="E28" s="54"/>
      <c r="F28" s="53">
        <f>F29</f>
        <v>1028364</v>
      </c>
      <c r="G28" s="54"/>
      <c r="H28" s="53">
        <f>H29</f>
        <v>282636</v>
      </c>
      <c r="I28" s="54"/>
      <c r="J28" s="53">
        <f>J29</f>
        <v>282636</v>
      </c>
      <c r="K28" s="57"/>
    </row>
    <row r="29" spans="2:11" ht="42" customHeight="1">
      <c r="B29" s="17"/>
      <c r="C29" s="22" t="s">
        <v>32</v>
      </c>
      <c r="D29" s="55">
        <v>1311000</v>
      </c>
      <c r="E29" s="56"/>
      <c r="F29" s="55">
        <v>1028364</v>
      </c>
      <c r="G29" s="56"/>
      <c r="H29" s="55">
        <f>D29-F29</f>
        <v>282636</v>
      </c>
      <c r="I29" s="56"/>
      <c r="J29" s="55">
        <f>D29-F29</f>
        <v>282636</v>
      </c>
      <c r="K29" s="58"/>
    </row>
    <row r="30" spans="2:11" ht="52.5" customHeight="1">
      <c r="B30" s="21" t="s">
        <v>40</v>
      </c>
      <c r="C30" s="6"/>
      <c r="D30" s="53">
        <f>D31</f>
        <v>19070000</v>
      </c>
      <c r="E30" s="54"/>
      <c r="F30" s="53">
        <f>F31</f>
        <v>18451315</v>
      </c>
      <c r="G30" s="54"/>
      <c r="H30" s="53">
        <f>H31</f>
        <v>618685</v>
      </c>
      <c r="I30" s="54"/>
      <c r="J30" s="53">
        <f>J31</f>
        <v>618685</v>
      </c>
      <c r="K30" s="57"/>
    </row>
    <row r="31" spans="2:11" ht="52.5" customHeight="1">
      <c r="B31" s="17"/>
      <c r="C31" s="22" t="s">
        <v>41</v>
      </c>
      <c r="D31" s="55">
        <v>19070000</v>
      </c>
      <c r="E31" s="56"/>
      <c r="F31" s="55">
        <v>18451315</v>
      </c>
      <c r="G31" s="56"/>
      <c r="H31" s="55">
        <f>D31-F31</f>
        <v>618685</v>
      </c>
      <c r="I31" s="56"/>
      <c r="J31" s="55">
        <f>D31-F31</f>
        <v>618685</v>
      </c>
      <c r="K31" s="58"/>
    </row>
    <row r="32" spans="2:11" ht="21" customHeight="1">
      <c r="B32" s="16" t="s">
        <v>38</v>
      </c>
      <c r="C32" s="6"/>
      <c r="D32" s="53">
        <f>D33</f>
        <v>45787000</v>
      </c>
      <c r="E32" s="54"/>
      <c r="F32" s="53">
        <f>F33</f>
        <v>45785000</v>
      </c>
      <c r="G32" s="54"/>
      <c r="H32" s="53">
        <f>H33</f>
        <v>2000</v>
      </c>
      <c r="I32" s="54"/>
      <c r="J32" s="53">
        <f>J33</f>
        <v>2000</v>
      </c>
      <c r="K32" s="57"/>
    </row>
    <row r="33" spans="2:11" ht="21" customHeight="1">
      <c r="B33" s="17"/>
      <c r="C33" s="9" t="s">
        <v>18</v>
      </c>
      <c r="D33" s="55">
        <v>45787000</v>
      </c>
      <c r="E33" s="56"/>
      <c r="F33" s="55">
        <v>45785000</v>
      </c>
      <c r="G33" s="56"/>
      <c r="H33" s="55">
        <f>D33-F33</f>
        <v>2000</v>
      </c>
      <c r="I33" s="56"/>
      <c r="J33" s="55">
        <f>D33-F33</f>
        <v>2000</v>
      </c>
      <c r="K33" s="58"/>
    </row>
    <row r="34" spans="2:11" ht="21" customHeight="1">
      <c r="B34" s="16" t="s">
        <v>54</v>
      </c>
      <c r="C34" s="6"/>
      <c r="D34" s="53">
        <f>D35</f>
        <v>1000</v>
      </c>
      <c r="E34" s="54"/>
      <c r="F34" s="53">
        <f>F35</f>
        <v>0</v>
      </c>
      <c r="G34" s="54"/>
      <c r="H34" s="53">
        <f>H35</f>
        <v>1000</v>
      </c>
      <c r="I34" s="54"/>
      <c r="J34" s="53">
        <f>J35</f>
        <v>1000</v>
      </c>
      <c r="K34" s="57"/>
    </row>
    <row r="35" spans="2:11" ht="20.25" customHeight="1">
      <c r="B35" s="17"/>
      <c r="C35" s="9" t="s">
        <v>55</v>
      </c>
      <c r="D35" s="55">
        <v>1000</v>
      </c>
      <c r="E35" s="56"/>
      <c r="F35" s="55">
        <v>0</v>
      </c>
      <c r="G35" s="56"/>
      <c r="H35" s="55">
        <f>D35-F35</f>
        <v>1000</v>
      </c>
      <c r="I35" s="56"/>
      <c r="J35" s="55">
        <f>D35-F35</f>
        <v>1000</v>
      </c>
      <c r="K35" s="58"/>
    </row>
    <row r="36" spans="2:11" ht="21" customHeight="1">
      <c r="B36" s="16" t="s">
        <v>56</v>
      </c>
      <c r="C36" s="6"/>
      <c r="D36" s="53">
        <f>D37</f>
        <v>2854000</v>
      </c>
      <c r="E36" s="54"/>
      <c r="F36" s="53">
        <f>F37</f>
        <v>0</v>
      </c>
      <c r="G36" s="54"/>
      <c r="H36" s="53">
        <f>H37</f>
        <v>2854000</v>
      </c>
      <c r="I36" s="54"/>
      <c r="J36" s="53">
        <f>J37</f>
        <v>2854000</v>
      </c>
      <c r="K36" s="57"/>
    </row>
    <row r="37" spans="2:11" ht="20.25" customHeight="1">
      <c r="B37" s="17"/>
      <c r="C37" s="9" t="s">
        <v>19</v>
      </c>
      <c r="D37" s="55">
        <v>2854000</v>
      </c>
      <c r="E37" s="56"/>
      <c r="F37" s="55">
        <v>0</v>
      </c>
      <c r="G37" s="56"/>
      <c r="H37" s="55">
        <f>D37-F37</f>
        <v>2854000</v>
      </c>
      <c r="I37" s="56"/>
      <c r="J37" s="55">
        <f>D37-F37</f>
        <v>2854000</v>
      </c>
      <c r="K37" s="58"/>
    </row>
    <row r="38" spans="2:11" ht="21" customHeight="1">
      <c r="B38" s="16" t="s">
        <v>58</v>
      </c>
      <c r="C38" s="6"/>
      <c r="D38" s="53">
        <f>D39</f>
        <v>36499000</v>
      </c>
      <c r="E38" s="54"/>
      <c r="F38" s="53">
        <f>F39</f>
        <v>36499000</v>
      </c>
      <c r="G38" s="54"/>
      <c r="H38" s="53">
        <f>H39</f>
        <v>0</v>
      </c>
      <c r="I38" s="54"/>
      <c r="J38" s="53">
        <f>J39</f>
        <v>0</v>
      </c>
      <c r="K38" s="57"/>
    </row>
    <row r="39" spans="2:11" ht="20.25" customHeight="1">
      <c r="B39" s="17"/>
      <c r="C39" s="9" t="s">
        <v>59</v>
      </c>
      <c r="D39" s="55">
        <v>36499000</v>
      </c>
      <c r="E39" s="56"/>
      <c r="F39" s="55">
        <v>36499000</v>
      </c>
      <c r="G39" s="56"/>
      <c r="H39" s="55">
        <f>D39-F39</f>
        <v>0</v>
      </c>
      <c r="I39" s="56"/>
      <c r="J39" s="55">
        <f>D39-F39</f>
        <v>0</v>
      </c>
      <c r="K39" s="58"/>
    </row>
    <row r="40" spans="2:11" ht="42" customHeight="1">
      <c r="B40" s="39" t="s">
        <v>5</v>
      </c>
      <c r="C40" s="40"/>
      <c r="D40" s="59">
        <f>SUM(D22:D39)/2</f>
        <v>634827000</v>
      </c>
      <c r="E40" s="60"/>
      <c r="F40" s="59">
        <f>SUM(F22:F39)/2</f>
        <v>592873303</v>
      </c>
      <c r="G40" s="60"/>
      <c r="H40" s="59">
        <f>SUM(H22:H39)/2</f>
        <v>41953697</v>
      </c>
      <c r="I40" s="60"/>
      <c r="J40" s="59">
        <f>SUM(J22:J39)/2</f>
        <v>41953697</v>
      </c>
      <c r="K40" s="63"/>
    </row>
    <row r="41" ht="21" customHeight="1"/>
    <row r="42" spans="7:11" ht="21" customHeight="1">
      <c r="G42" s="2" t="s">
        <v>29</v>
      </c>
      <c r="H42" s="61">
        <f>G18-F40</f>
        <v>57979991</v>
      </c>
      <c r="I42" s="62"/>
      <c r="J42" s="62"/>
      <c r="K42" s="1" t="s">
        <v>30</v>
      </c>
    </row>
  </sheetData>
  <sheetProtection password="DC94" sheet="1"/>
  <mergeCells count="107">
    <mergeCell ref="H42:J42"/>
    <mergeCell ref="D38:E38"/>
    <mergeCell ref="F38:G38"/>
    <mergeCell ref="H38:I38"/>
    <mergeCell ref="J38:K38"/>
    <mergeCell ref="D39:E39"/>
    <mergeCell ref="F39:G39"/>
    <mergeCell ref="H39:I39"/>
    <mergeCell ref="J39:K39"/>
    <mergeCell ref="D37:E37"/>
    <mergeCell ref="F37:G37"/>
    <mergeCell ref="H37:I37"/>
    <mergeCell ref="J37:K37"/>
    <mergeCell ref="B40:C40"/>
    <mergeCell ref="D40:E40"/>
    <mergeCell ref="F40:G40"/>
    <mergeCell ref="H40:I40"/>
    <mergeCell ref="J40:K40"/>
    <mergeCell ref="D35:E35"/>
    <mergeCell ref="F35:G35"/>
    <mergeCell ref="H35:I35"/>
    <mergeCell ref="J35:K35"/>
    <mergeCell ref="D36:E36"/>
    <mergeCell ref="F36:G36"/>
    <mergeCell ref="H36:I36"/>
    <mergeCell ref="J36:K36"/>
    <mergeCell ref="D33:E33"/>
    <mergeCell ref="F33:G33"/>
    <mergeCell ref="H33:I33"/>
    <mergeCell ref="J33:K33"/>
    <mergeCell ref="D34:E34"/>
    <mergeCell ref="F34:G34"/>
    <mergeCell ref="H34:I34"/>
    <mergeCell ref="J34:K34"/>
    <mergeCell ref="D31:E31"/>
    <mergeCell ref="F31:G31"/>
    <mergeCell ref="H31:I31"/>
    <mergeCell ref="J31:K31"/>
    <mergeCell ref="D32:E32"/>
    <mergeCell ref="F32:G32"/>
    <mergeCell ref="H32:I32"/>
    <mergeCell ref="J32:K32"/>
    <mergeCell ref="D29:E29"/>
    <mergeCell ref="F29:G29"/>
    <mergeCell ref="H29:I29"/>
    <mergeCell ref="J29:K29"/>
    <mergeCell ref="D30:E30"/>
    <mergeCell ref="F30:G30"/>
    <mergeCell ref="H30:I30"/>
    <mergeCell ref="J30:K30"/>
    <mergeCell ref="D27:E27"/>
    <mergeCell ref="F27:G27"/>
    <mergeCell ref="H27:I27"/>
    <mergeCell ref="J27:K27"/>
    <mergeCell ref="D28:E28"/>
    <mergeCell ref="F28:G28"/>
    <mergeCell ref="H28:I28"/>
    <mergeCell ref="J28:K28"/>
    <mergeCell ref="D25:E25"/>
    <mergeCell ref="F25:G25"/>
    <mergeCell ref="H25:I25"/>
    <mergeCell ref="J25:K25"/>
    <mergeCell ref="D26:E26"/>
    <mergeCell ref="F26:G26"/>
    <mergeCell ref="H26:I26"/>
    <mergeCell ref="J26:K26"/>
    <mergeCell ref="D23:E23"/>
    <mergeCell ref="F23:G23"/>
    <mergeCell ref="H23:I23"/>
    <mergeCell ref="J23:K23"/>
    <mergeCell ref="D24:E24"/>
    <mergeCell ref="F24:G24"/>
    <mergeCell ref="H24:I24"/>
    <mergeCell ref="J24:K24"/>
    <mergeCell ref="D21:E21"/>
    <mergeCell ref="F21:G21"/>
    <mergeCell ref="H21:I21"/>
    <mergeCell ref="J21:K21"/>
    <mergeCell ref="D22:E22"/>
    <mergeCell ref="F22:G22"/>
    <mergeCell ref="H22:I22"/>
    <mergeCell ref="J22:K22"/>
    <mergeCell ref="E16:F16"/>
    <mergeCell ref="I16:J16"/>
    <mergeCell ref="E17:F17"/>
    <mergeCell ref="I17:J17"/>
    <mergeCell ref="B18:C18"/>
    <mergeCell ref="E18:F18"/>
    <mergeCell ref="I18:J18"/>
    <mergeCell ref="E13:F13"/>
    <mergeCell ref="I13:J13"/>
    <mergeCell ref="E14:F14"/>
    <mergeCell ref="I14:J14"/>
    <mergeCell ref="E15:F15"/>
    <mergeCell ref="I15:J15"/>
    <mergeCell ref="E10:F10"/>
    <mergeCell ref="I10:J10"/>
    <mergeCell ref="E11:F11"/>
    <mergeCell ref="I11:J11"/>
    <mergeCell ref="E12:F12"/>
    <mergeCell ref="I12:J12"/>
    <mergeCell ref="E7:F7"/>
    <mergeCell ref="I7:J7"/>
    <mergeCell ref="E8:F8"/>
    <mergeCell ref="I8:J8"/>
    <mergeCell ref="E9:F9"/>
    <mergeCell ref="I9:J9"/>
  </mergeCells>
  <printOptions horizontalCentered="1"/>
  <pageMargins left="0.7874015748031497" right="0.7874015748031497" top="0.7874015748031497" bottom="0.1968503937007874" header="0.5118110236220472" footer="0.5118110236220472"/>
  <pageSetup horizontalDpi="600" verticalDpi="600" orientation="landscape" paperSize="9" scale="90" r:id="rId1"/>
  <rowBreaks count="1" manualBreakCount="1">
    <brk id="18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3:K44"/>
  <sheetViews>
    <sheetView showGridLines="0" showRowColHeaders="0" zoomScalePageLayoutView="0" workbookViewId="0" topLeftCell="A16">
      <selection activeCell="L2" sqref="L2"/>
    </sheetView>
  </sheetViews>
  <sheetFormatPr defaultColWidth="9.00390625" defaultRowHeight="13.5"/>
  <cols>
    <col min="1" max="1" width="10.625" style="1" customWidth="1"/>
    <col min="2" max="3" width="20.625" style="1" customWidth="1"/>
    <col min="4" max="4" width="16.125" style="1" customWidth="1"/>
    <col min="5" max="6" width="8.375" style="1" customWidth="1"/>
    <col min="7" max="7" width="16.125" style="1" customWidth="1"/>
    <col min="8" max="8" width="11.625" style="1" customWidth="1"/>
    <col min="9" max="10" width="6.125" style="1" customWidth="1"/>
    <col min="11" max="11" width="16.625" style="1" customWidth="1"/>
    <col min="12" max="16384" width="9.00390625" style="1" customWidth="1"/>
  </cols>
  <sheetData>
    <row r="3" spans="4:10" ht="21" customHeight="1">
      <c r="D3" s="5"/>
      <c r="E3" s="5" t="s">
        <v>60</v>
      </c>
      <c r="F3" s="5"/>
      <c r="G3" s="5"/>
      <c r="H3" s="5"/>
      <c r="I3" s="5"/>
      <c r="J3" s="5"/>
    </row>
    <row r="4" spans="4:10" ht="21" customHeight="1">
      <c r="D4" s="5"/>
      <c r="E4" s="5" t="s">
        <v>35</v>
      </c>
      <c r="F4" s="5"/>
      <c r="G4" s="5"/>
      <c r="H4" s="5"/>
      <c r="I4" s="5"/>
      <c r="J4" s="5"/>
    </row>
    <row r="6" spans="2:11" ht="14.25">
      <c r="B6" s="1" t="s">
        <v>0</v>
      </c>
      <c r="K6" s="2" t="s">
        <v>48</v>
      </c>
    </row>
    <row r="7" spans="2:11" ht="42" customHeight="1">
      <c r="B7" s="7" t="s">
        <v>1</v>
      </c>
      <c r="C7" s="8" t="s">
        <v>2</v>
      </c>
      <c r="D7" s="10" t="s">
        <v>20</v>
      </c>
      <c r="E7" s="41" t="s">
        <v>28</v>
      </c>
      <c r="F7" s="42"/>
      <c r="G7" s="10" t="s">
        <v>21</v>
      </c>
      <c r="H7" s="10" t="s">
        <v>22</v>
      </c>
      <c r="I7" s="41" t="s">
        <v>23</v>
      </c>
      <c r="J7" s="42"/>
      <c r="K7" s="11" t="s">
        <v>34</v>
      </c>
    </row>
    <row r="8" spans="2:11" ht="21" customHeight="1">
      <c r="B8" s="15" t="s">
        <v>6</v>
      </c>
      <c r="C8" s="6"/>
      <c r="D8" s="12">
        <f aca="true" t="shared" si="0" ref="D8:K8">D9</f>
        <v>459217000</v>
      </c>
      <c r="E8" s="43">
        <f t="shared" si="0"/>
        <v>458317722</v>
      </c>
      <c r="F8" s="44">
        <f t="shared" si="0"/>
        <v>0</v>
      </c>
      <c r="G8" s="12">
        <f t="shared" si="0"/>
        <v>458317722</v>
      </c>
      <c r="H8" s="12">
        <f t="shared" si="0"/>
        <v>0</v>
      </c>
      <c r="I8" s="43">
        <f t="shared" si="0"/>
        <v>0</v>
      </c>
      <c r="J8" s="44">
        <f t="shared" si="0"/>
        <v>0</v>
      </c>
      <c r="K8" s="18">
        <f t="shared" si="0"/>
        <v>-899278</v>
      </c>
    </row>
    <row r="9" spans="2:11" ht="21" customHeight="1">
      <c r="B9" s="17"/>
      <c r="C9" s="9" t="s">
        <v>6</v>
      </c>
      <c r="D9" s="13">
        <v>459217000</v>
      </c>
      <c r="E9" s="45">
        <v>458317722</v>
      </c>
      <c r="F9" s="46"/>
      <c r="G9" s="13">
        <f>E9</f>
        <v>458317722</v>
      </c>
      <c r="H9" s="13">
        <v>0</v>
      </c>
      <c r="I9" s="45">
        <f>E9-G9-H9</f>
        <v>0</v>
      </c>
      <c r="J9" s="46"/>
      <c r="K9" s="19">
        <f>G9-D9</f>
        <v>-899278</v>
      </c>
    </row>
    <row r="10" spans="2:11" ht="21" customHeight="1">
      <c r="B10" s="16" t="s">
        <v>7</v>
      </c>
      <c r="C10" s="6"/>
      <c r="D10" s="12">
        <f>D11</f>
        <v>95493000</v>
      </c>
      <c r="E10" s="47">
        <f>E11</f>
        <v>94697738</v>
      </c>
      <c r="F10" s="48"/>
      <c r="G10" s="12">
        <f>G11</f>
        <v>94697738</v>
      </c>
      <c r="H10" s="12">
        <f>H11</f>
        <v>0</v>
      </c>
      <c r="I10" s="47">
        <f>I11</f>
        <v>0</v>
      </c>
      <c r="J10" s="48"/>
      <c r="K10" s="18">
        <f>K11</f>
        <v>-795262</v>
      </c>
    </row>
    <row r="11" spans="2:11" ht="21" customHeight="1">
      <c r="B11" s="17"/>
      <c r="C11" s="9" t="s">
        <v>8</v>
      </c>
      <c r="D11" s="13">
        <v>95493000</v>
      </c>
      <c r="E11" s="45">
        <v>94697738</v>
      </c>
      <c r="F11" s="46"/>
      <c r="G11" s="13">
        <f>E11</f>
        <v>94697738</v>
      </c>
      <c r="H11" s="13">
        <v>0</v>
      </c>
      <c r="I11" s="45">
        <f>E11-G11-H11</f>
        <v>0</v>
      </c>
      <c r="J11" s="46"/>
      <c r="K11" s="19">
        <f>G11-D11</f>
        <v>-795262</v>
      </c>
    </row>
    <row r="12" spans="2:11" ht="21" customHeight="1">
      <c r="B12" s="16" t="s">
        <v>51</v>
      </c>
      <c r="C12" s="6"/>
      <c r="D12" s="12">
        <f>D13</f>
        <v>1333000</v>
      </c>
      <c r="E12" s="43">
        <f>E13</f>
        <v>1332000</v>
      </c>
      <c r="F12" s="44"/>
      <c r="G12" s="12">
        <f>G13</f>
        <v>1332000</v>
      </c>
      <c r="H12" s="12">
        <f>H13</f>
        <v>0</v>
      </c>
      <c r="I12" s="43">
        <f>I13</f>
        <v>0</v>
      </c>
      <c r="J12" s="44"/>
      <c r="K12" s="18">
        <f>K13</f>
        <v>-1000</v>
      </c>
    </row>
    <row r="13" spans="2:11" ht="21" customHeight="1">
      <c r="B13" s="17"/>
      <c r="C13" s="9" t="s">
        <v>9</v>
      </c>
      <c r="D13" s="13">
        <v>1333000</v>
      </c>
      <c r="E13" s="45">
        <v>1332000</v>
      </c>
      <c r="F13" s="46"/>
      <c r="G13" s="13">
        <f>E13</f>
        <v>1332000</v>
      </c>
      <c r="H13" s="13">
        <v>0</v>
      </c>
      <c r="I13" s="45">
        <f>E13-G13-H13</f>
        <v>0</v>
      </c>
      <c r="J13" s="46"/>
      <c r="K13" s="19">
        <f>G13-D13</f>
        <v>-1000</v>
      </c>
    </row>
    <row r="14" spans="2:11" ht="21" customHeight="1">
      <c r="B14" s="16" t="s">
        <v>61</v>
      </c>
      <c r="C14" s="6"/>
      <c r="D14" s="12">
        <f>D15</f>
        <v>45787000</v>
      </c>
      <c r="E14" s="43">
        <f>E15</f>
        <v>45785000</v>
      </c>
      <c r="F14" s="44"/>
      <c r="G14" s="12">
        <f>G15</f>
        <v>45785000</v>
      </c>
      <c r="H14" s="12">
        <f>H15</f>
        <v>0</v>
      </c>
      <c r="I14" s="43">
        <f>I15</f>
        <v>0</v>
      </c>
      <c r="J14" s="44"/>
      <c r="K14" s="18">
        <f>K15</f>
        <v>-2000</v>
      </c>
    </row>
    <row r="15" spans="2:11" ht="21" customHeight="1">
      <c r="B15" s="17"/>
      <c r="C15" s="9" t="s">
        <v>62</v>
      </c>
      <c r="D15" s="13">
        <v>45787000</v>
      </c>
      <c r="E15" s="45">
        <v>45785000</v>
      </c>
      <c r="F15" s="46"/>
      <c r="G15" s="13">
        <f>E15</f>
        <v>45785000</v>
      </c>
      <c r="H15" s="13">
        <v>0</v>
      </c>
      <c r="I15" s="45">
        <f>E15-G15-H15</f>
        <v>0</v>
      </c>
      <c r="J15" s="46"/>
      <c r="K15" s="19">
        <f>G15-D15</f>
        <v>-2000</v>
      </c>
    </row>
    <row r="16" spans="2:11" ht="21" customHeight="1">
      <c r="B16" s="16" t="s">
        <v>63</v>
      </c>
      <c r="C16" s="6"/>
      <c r="D16" s="12">
        <f>D17</f>
        <v>57980000</v>
      </c>
      <c r="E16" s="43">
        <f>E17</f>
        <v>57979991</v>
      </c>
      <c r="F16" s="44"/>
      <c r="G16" s="12">
        <f>G17</f>
        <v>57979991</v>
      </c>
      <c r="H16" s="12">
        <f>H17</f>
        <v>0</v>
      </c>
      <c r="I16" s="43">
        <f>I17</f>
        <v>0</v>
      </c>
      <c r="J16" s="44"/>
      <c r="K16" s="18">
        <f>K17</f>
        <v>-9</v>
      </c>
    </row>
    <row r="17" spans="2:11" ht="21" customHeight="1">
      <c r="B17" s="17"/>
      <c r="C17" s="9" t="s">
        <v>10</v>
      </c>
      <c r="D17" s="13">
        <v>57980000</v>
      </c>
      <c r="E17" s="45">
        <v>57979991</v>
      </c>
      <c r="F17" s="46"/>
      <c r="G17" s="13">
        <f>E17</f>
        <v>57979991</v>
      </c>
      <c r="H17" s="13">
        <v>0</v>
      </c>
      <c r="I17" s="45">
        <f>E17-G17-H17</f>
        <v>0</v>
      </c>
      <c r="J17" s="46"/>
      <c r="K17" s="19">
        <f>G17-D17</f>
        <v>-9</v>
      </c>
    </row>
    <row r="18" spans="2:11" ht="21" customHeight="1">
      <c r="B18" s="16" t="s">
        <v>64</v>
      </c>
      <c r="C18" s="6"/>
      <c r="D18" s="12">
        <f>D19</f>
        <v>1797000</v>
      </c>
      <c r="E18" s="43">
        <f>E19</f>
        <v>1159980</v>
      </c>
      <c r="F18" s="44"/>
      <c r="G18" s="12">
        <f>G19</f>
        <v>1159980</v>
      </c>
      <c r="H18" s="12">
        <f>H19</f>
        <v>0</v>
      </c>
      <c r="I18" s="43">
        <f>I19</f>
        <v>0</v>
      </c>
      <c r="J18" s="44"/>
      <c r="K18" s="18">
        <f>K19</f>
        <v>-637020</v>
      </c>
    </row>
    <row r="19" spans="2:11" ht="21" customHeight="1">
      <c r="B19" s="17"/>
      <c r="C19" s="9" t="s">
        <v>11</v>
      </c>
      <c r="D19" s="13">
        <v>1797000</v>
      </c>
      <c r="E19" s="45">
        <v>1159980</v>
      </c>
      <c r="F19" s="46"/>
      <c r="G19" s="13">
        <f>E19</f>
        <v>1159980</v>
      </c>
      <c r="H19" s="13">
        <v>0</v>
      </c>
      <c r="I19" s="45">
        <f>E19-G19-H19</f>
        <v>0</v>
      </c>
      <c r="J19" s="46"/>
      <c r="K19" s="19">
        <f>G19-D19</f>
        <v>-637020</v>
      </c>
    </row>
    <row r="20" spans="2:11" ht="42" customHeight="1">
      <c r="B20" s="39" t="s">
        <v>4</v>
      </c>
      <c r="C20" s="40"/>
      <c r="D20" s="14">
        <f aca="true" t="shared" si="1" ref="D20:J20">SUM(D8:D19)/2</f>
        <v>661607000</v>
      </c>
      <c r="E20" s="49">
        <f>SUM(E8:F19)/2</f>
        <v>659272431</v>
      </c>
      <c r="F20" s="50">
        <f t="shared" si="1"/>
        <v>0</v>
      </c>
      <c r="G20" s="14">
        <f t="shared" si="1"/>
        <v>659272431</v>
      </c>
      <c r="H20" s="14">
        <f t="shared" si="1"/>
        <v>0</v>
      </c>
      <c r="I20" s="49">
        <f t="shared" si="1"/>
        <v>0</v>
      </c>
      <c r="J20" s="50">
        <f t="shared" si="1"/>
        <v>0</v>
      </c>
      <c r="K20" s="20">
        <f>SUM(K8:K19)/2</f>
        <v>-2334569</v>
      </c>
    </row>
    <row r="21" spans="2:11" ht="14.25" customHeight="1"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2:11" ht="14.25" customHeight="1">
      <c r="B22" s="1" t="s">
        <v>3</v>
      </c>
      <c r="K22" s="2" t="s">
        <v>48</v>
      </c>
    </row>
    <row r="23" spans="2:11" ht="42" customHeight="1">
      <c r="B23" s="7" t="s">
        <v>1</v>
      </c>
      <c r="C23" s="8" t="s">
        <v>2</v>
      </c>
      <c r="D23" s="41" t="s">
        <v>25</v>
      </c>
      <c r="E23" s="42"/>
      <c r="F23" s="41" t="s">
        <v>26</v>
      </c>
      <c r="G23" s="42"/>
      <c r="H23" s="41" t="s">
        <v>27</v>
      </c>
      <c r="I23" s="42"/>
      <c r="J23" s="51" t="s">
        <v>33</v>
      </c>
      <c r="K23" s="52"/>
    </row>
    <row r="24" spans="2:11" ht="21" customHeight="1">
      <c r="B24" s="15" t="s">
        <v>13</v>
      </c>
      <c r="C24" s="6"/>
      <c r="D24" s="53">
        <f>D25</f>
        <v>398265000</v>
      </c>
      <c r="E24" s="54"/>
      <c r="F24" s="53">
        <f>F25</f>
        <v>395000367</v>
      </c>
      <c r="G24" s="54"/>
      <c r="H24" s="53">
        <f>H25</f>
        <v>3264633</v>
      </c>
      <c r="I24" s="54"/>
      <c r="J24" s="53">
        <f>J25</f>
        <v>3264633</v>
      </c>
      <c r="K24" s="57"/>
    </row>
    <row r="25" spans="2:11" ht="21" customHeight="1">
      <c r="B25" s="17"/>
      <c r="C25" s="9" t="s">
        <v>13</v>
      </c>
      <c r="D25" s="55">
        <v>398265000</v>
      </c>
      <c r="E25" s="56"/>
      <c r="F25" s="55">
        <v>395000367</v>
      </c>
      <c r="G25" s="56"/>
      <c r="H25" s="55">
        <f>D25-F25</f>
        <v>3264633</v>
      </c>
      <c r="I25" s="56"/>
      <c r="J25" s="55">
        <f>D25-F25</f>
        <v>3264633</v>
      </c>
      <c r="K25" s="58"/>
    </row>
    <row r="26" spans="2:11" ht="21" customHeight="1">
      <c r="B26" s="15" t="s">
        <v>14</v>
      </c>
      <c r="C26" s="23"/>
      <c r="D26" s="53">
        <f>D27</f>
        <v>99103000</v>
      </c>
      <c r="E26" s="54"/>
      <c r="F26" s="53">
        <f>F27</f>
        <v>93421061</v>
      </c>
      <c r="G26" s="54"/>
      <c r="H26" s="53">
        <f>H27</f>
        <v>5681939</v>
      </c>
      <c r="I26" s="54"/>
      <c r="J26" s="53">
        <f>J27</f>
        <v>5681939</v>
      </c>
      <c r="K26" s="57"/>
    </row>
    <row r="27" spans="2:11" ht="21" customHeight="1">
      <c r="B27" s="17"/>
      <c r="C27" s="9" t="s">
        <v>16</v>
      </c>
      <c r="D27" s="55">
        <v>99103000</v>
      </c>
      <c r="E27" s="56"/>
      <c r="F27" s="55">
        <v>93421061</v>
      </c>
      <c r="G27" s="56"/>
      <c r="H27" s="55">
        <f>D27-F27</f>
        <v>5681939</v>
      </c>
      <c r="I27" s="56"/>
      <c r="J27" s="55">
        <f>D27-F27</f>
        <v>5681939</v>
      </c>
      <c r="K27" s="58"/>
    </row>
    <row r="28" spans="2:11" ht="21" customHeight="1">
      <c r="B28" s="16" t="s">
        <v>15</v>
      </c>
      <c r="C28" s="6"/>
      <c r="D28" s="53">
        <f>D29</f>
        <v>39622000</v>
      </c>
      <c r="E28" s="54"/>
      <c r="F28" s="53">
        <f>F29</f>
        <v>38356632</v>
      </c>
      <c r="G28" s="54"/>
      <c r="H28" s="53">
        <f>H29</f>
        <v>1265368</v>
      </c>
      <c r="I28" s="54"/>
      <c r="J28" s="53">
        <f>J29</f>
        <v>1265368</v>
      </c>
      <c r="K28" s="57"/>
    </row>
    <row r="29" spans="2:11" ht="21" customHeight="1">
      <c r="B29" s="17"/>
      <c r="C29" s="9" t="s">
        <v>17</v>
      </c>
      <c r="D29" s="55">
        <v>39622000</v>
      </c>
      <c r="E29" s="56"/>
      <c r="F29" s="55">
        <v>38356632</v>
      </c>
      <c r="G29" s="56"/>
      <c r="H29" s="55">
        <f>D29-F29</f>
        <v>1265368</v>
      </c>
      <c r="I29" s="56"/>
      <c r="J29" s="55">
        <f>D29-F29</f>
        <v>1265368</v>
      </c>
      <c r="K29" s="58"/>
    </row>
    <row r="30" spans="2:11" ht="42" customHeight="1">
      <c r="B30" s="21" t="s">
        <v>31</v>
      </c>
      <c r="C30" s="6"/>
      <c r="D30" s="53">
        <f>D31</f>
        <v>1311000</v>
      </c>
      <c r="E30" s="54"/>
      <c r="F30" s="53">
        <f>F31</f>
        <v>1055256</v>
      </c>
      <c r="G30" s="54"/>
      <c r="H30" s="53">
        <f>H31</f>
        <v>255744</v>
      </c>
      <c r="I30" s="54"/>
      <c r="J30" s="53">
        <f>J31</f>
        <v>255744</v>
      </c>
      <c r="K30" s="57"/>
    </row>
    <row r="31" spans="2:11" ht="42" customHeight="1">
      <c r="B31" s="17"/>
      <c r="C31" s="22" t="s">
        <v>32</v>
      </c>
      <c r="D31" s="55">
        <v>1311000</v>
      </c>
      <c r="E31" s="56"/>
      <c r="F31" s="55">
        <v>1055256</v>
      </c>
      <c r="G31" s="56"/>
      <c r="H31" s="55">
        <f>D31-F31</f>
        <v>255744</v>
      </c>
      <c r="I31" s="56"/>
      <c r="J31" s="55">
        <f>D31-F31</f>
        <v>255744</v>
      </c>
      <c r="K31" s="58"/>
    </row>
    <row r="32" spans="2:11" ht="52.5" customHeight="1">
      <c r="B32" s="21" t="s">
        <v>40</v>
      </c>
      <c r="C32" s="6"/>
      <c r="D32" s="53">
        <f>D33</f>
        <v>18674000</v>
      </c>
      <c r="E32" s="54"/>
      <c r="F32" s="53">
        <f>F33</f>
        <v>18553814</v>
      </c>
      <c r="G32" s="54"/>
      <c r="H32" s="53">
        <f>H33</f>
        <v>120186</v>
      </c>
      <c r="I32" s="54"/>
      <c r="J32" s="53">
        <f>J33</f>
        <v>120186</v>
      </c>
      <c r="K32" s="57"/>
    </row>
    <row r="33" spans="2:11" ht="52.5" customHeight="1">
      <c r="B33" s="17"/>
      <c r="C33" s="22" t="s">
        <v>41</v>
      </c>
      <c r="D33" s="55">
        <v>18674000</v>
      </c>
      <c r="E33" s="56"/>
      <c r="F33" s="55">
        <v>18553814</v>
      </c>
      <c r="G33" s="56"/>
      <c r="H33" s="55">
        <f>D33-F33</f>
        <v>120186</v>
      </c>
      <c r="I33" s="56"/>
      <c r="J33" s="55">
        <f>D33-F33</f>
        <v>120186</v>
      </c>
      <c r="K33" s="58"/>
    </row>
    <row r="34" spans="2:11" ht="21" customHeight="1">
      <c r="B34" s="16" t="s">
        <v>65</v>
      </c>
      <c r="C34" s="6"/>
      <c r="D34" s="53">
        <f>D35</f>
        <v>37699000</v>
      </c>
      <c r="E34" s="54"/>
      <c r="F34" s="53">
        <f>F35</f>
        <v>37699000</v>
      </c>
      <c r="G34" s="54"/>
      <c r="H34" s="53">
        <f>H35</f>
        <v>0</v>
      </c>
      <c r="I34" s="54"/>
      <c r="J34" s="53">
        <f>J35</f>
        <v>0</v>
      </c>
      <c r="K34" s="57"/>
    </row>
    <row r="35" spans="2:11" ht="20.25" customHeight="1">
      <c r="B35" s="17"/>
      <c r="C35" s="9" t="s">
        <v>59</v>
      </c>
      <c r="D35" s="55">
        <v>37699000</v>
      </c>
      <c r="E35" s="56"/>
      <c r="F35" s="55">
        <v>37699000</v>
      </c>
      <c r="G35" s="56"/>
      <c r="H35" s="55">
        <f>D35-F35</f>
        <v>0</v>
      </c>
      <c r="I35" s="56"/>
      <c r="J35" s="55">
        <f>D35-F35</f>
        <v>0</v>
      </c>
      <c r="K35" s="58"/>
    </row>
    <row r="36" spans="2:11" ht="21" customHeight="1">
      <c r="B36" s="16" t="s">
        <v>66</v>
      </c>
      <c r="C36" s="6"/>
      <c r="D36" s="53">
        <f>D37</f>
        <v>64135000</v>
      </c>
      <c r="E36" s="54"/>
      <c r="F36" s="53">
        <f>F37</f>
        <v>45483000</v>
      </c>
      <c r="G36" s="54"/>
      <c r="H36" s="53">
        <f>H37</f>
        <v>18652000</v>
      </c>
      <c r="I36" s="54"/>
      <c r="J36" s="53">
        <f>J37</f>
        <v>18652000</v>
      </c>
      <c r="K36" s="57"/>
    </row>
    <row r="37" spans="2:11" ht="21" customHeight="1">
      <c r="B37" s="17"/>
      <c r="C37" s="9" t="s">
        <v>18</v>
      </c>
      <c r="D37" s="55">
        <v>64135000</v>
      </c>
      <c r="E37" s="56"/>
      <c r="F37" s="55">
        <v>45483000</v>
      </c>
      <c r="G37" s="56"/>
      <c r="H37" s="55">
        <f>D37-F37</f>
        <v>18652000</v>
      </c>
      <c r="I37" s="56"/>
      <c r="J37" s="55">
        <f>D37-F37</f>
        <v>18652000</v>
      </c>
      <c r="K37" s="58"/>
    </row>
    <row r="38" spans="2:11" ht="21" customHeight="1">
      <c r="B38" s="16" t="s">
        <v>67</v>
      </c>
      <c r="C38" s="6"/>
      <c r="D38" s="53">
        <f>D39</f>
        <v>1000</v>
      </c>
      <c r="E38" s="54"/>
      <c r="F38" s="53">
        <f>F39</f>
        <v>0</v>
      </c>
      <c r="G38" s="54"/>
      <c r="H38" s="53">
        <f>H39</f>
        <v>1000</v>
      </c>
      <c r="I38" s="54"/>
      <c r="J38" s="53">
        <f>J39</f>
        <v>1000</v>
      </c>
      <c r="K38" s="57"/>
    </row>
    <row r="39" spans="2:11" ht="20.25" customHeight="1">
      <c r="B39" s="17"/>
      <c r="C39" s="9" t="s">
        <v>55</v>
      </c>
      <c r="D39" s="55">
        <v>1000</v>
      </c>
      <c r="E39" s="56"/>
      <c r="F39" s="55">
        <v>0</v>
      </c>
      <c r="G39" s="56"/>
      <c r="H39" s="55">
        <f>D39-F39</f>
        <v>1000</v>
      </c>
      <c r="I39" s="56"/>
      <c r="J39" s="55">
        <f>D39-F39</f>
        <v>1000</v>
      </c>
      <c r="K39" s="58"/>
    </row>
    <row r="40" spans="2:11" ht="21" customHeight="1">
      <c r="B40" s="16" t="s">
        <v>68</v>
      </c>
      <c r="C40" s="6"/>
      <c r="D40" s="53">
        <f>D41</f>
        <v>2797000</v>
      </c>
      <c r="E40" s="54"/>
      <c r="F40" s="53">
        <f>F41</f>
        <v>0</v>
      </c>
      <c r="G40" s="54"/>
      <c r="H40" s="53">
        <f>H41</f>
        <v>2797000</v>
      </c>
      <c r="I40" s="54"/>
      <c r="J40" s="53">
        <f>J41</f>
        <v>2797000</v>
      </c>
      <c r="K40" s="57"/>
    </row>
    <row r="41" spans="2:11" ht="20.25" customHeight="1">
      <c r="B41" s="17"/>
      <c r="C41" s="9" t="s">
        <v>19</v>
      </c>
      <c r="D41" s="55">
        <v>2797000</v>
      </c>
      <c r="E41" s="56"/>
      <c r="F41" s="55">
        <v>0</v>
      </c>
      <c r="G41" s="56"/>
      <c r="H41" s="55">
        <f>D41-F41</f>
        <v>2797000</v>
      </c>
      <c r="I41" s="56"/>
      <c r="J41" s="55">
        <f>D41-F41</f>
        <v>2797000</v>
      </c>
      <c r="K41" s="58"/>
    </row>
    <row r="42" spans="2:11" ht="42" customHeight="1">
      <c r="B42" s="39" t="s">
        <v>5</v>
      </c>
      <c r="C42" s="40"/>
      <c r="D42" s="59">
        <f>SUM(D24:D41)/2</f>
        <v>661607000</v>
      </c>
      <c r="E42" s="60"/>
      <c r="F42" s="59">
        <f>SUM(F24:F41)/2</f>
        <v>629569130</v>
      </c>
      <c r="G42" s="60"/>
      <c r="H42" s="59">
        <f>SUM(H24:H41)/2</f>
        <v>32037870</v>
      </c>
      <c r="I42" s="60"/>
      <c r="J42" s="59">
        <f>SUM(J24:J41)/2</f>
        <v>32037870</v>
      </c>
      <c r="K42" s="63"/>
    </row>
    <row r="43" ht="21" customHeight="1"/>
    <row r="44" spans="7:11" ht="21" customHeight="1">
      <c r="G44" s="2" t="s">
        <v>29</v>
      </c>
      <c r="H44" s="61">
        <f>G20-F42</f>
        <v>29703301</v>
      </c>
      <c r="I44" s="62"/>
      <c r="J44" s="62"/>
      <c r="K44" s="1" t="s">
        <v>30</v>
      </c>
    </row>
  </sheetData>
  <sheetProtection/>
  <mergeCells count="111">
    <mergeCell ref="F34:G34"/>
    <mergeCell ref="D34:E34"/>
    <mergeCell ref="H44:J44"/>
    <mergeCell ref="E14:F14"/>
    <mergeCell ref="I14:J14"/>
    <mergeCell ref="E15:F15"/>
    <mergeCell ref="I15:J15"/>
    <mergeCell ref="D35:E35"/>
    <mergeCell ref="F35:G35"/>
    <mergeCell ref="H35:I35"/>
    <mergeCell ref="J35:K35"/>
    <mergeCell ref="B42:C42"/>
    <mergeCell ref="D42:E42"/>
    <mergeCell ref="F42:G42"/>
    <mergeCell ref="H42:I42"/>
    <mergeCell ref="J42:K42"/>
    <mergeCell ref="D41:E41"/>
    <mergeCell ref="F41:G41"/>
    <mergeCell ref="H41:I41"/>
    <mergeCell ref="J41:K41"/>
    <mergeCell ref="D39:E39"/>
    <mergeCell ref="F39:G39"/>
    <mergeCell ref="H39:I39"/>
    <mergeCell ref="J39:K39"/>
    <mergeCell ref="D40:E40"/>
    <mergeCell ref="F40:G40"/>
    <mergeCell ref="H40:I40"/>
    <mergeCell ref="J40:K40"/>
    <mergeCell ref="D37:E37"/>
    <mergeCell ref="F37:G37"/>
    <mergeCell ref="H37:I37"/>
    <mergeCell ref="J37:K37"/>
    <mergeCell ref="D38:E38"/>
    <mergeCell ref="F38:G38"/>
    <mergeCell ref="H38:I38"/>
    <mergeCell ref="J38:K38"/>
    <mergeCell ref="D33:E33"/>
    <mergeCell ref="F33:G33"/>
    <mergeCell ref="H33:I33"/>
    <mergeCell ref="J33:K33"/>
    <mergeCell ref="D36:E36"/>
    <mergeCell ref="F36:G36"/>
    <mergeCell ref="H36:I36"/>
    <mergeCell ref="J36:K36"/>
    <mergeCell ref="H34:I34"/>
    <mergeCell ref="J34:K34"/>
    <mergeCell ref="D31:E31"/>
    <mergeCell ref="F31:G31"/>
    <mergeCell ref="H31:I31"/>
    <mergeCell ref="J31:K31"/>
    <mergeCell ref="D32:E32"/>
    <mergeCell ref="F32:G32"/>
    <mergeCell ref="H32:I32"/>
    <mergeCell ref="J32:K32"/>
    <mergeCell ref="D29:E29"/>
    <mergeCell ref="F29:G29"/>
    <mergeCell ref="H29:I29"/>
    <mergeCell ref="J29:K29"/>
    <mergeCell ref="D30:E30"/>
    <mergeCell ref="F30:G30"/>
    <mergeCell ref="H30:I30"/>
    <mergeCell ref="J30:K30"/>
    <mergeCell ref="D27:E27"/>
    <mergeCell ref="F27:G27"/>
    <mergeCell ref="H27:I27"/>
    <mergeCell ref="J27:K27"/>
    <mergeCell ref="D28:E28"/>
    <mergeCell ref="F28:G28"/>
    <mergeCell ref="H28:I28"/>
    <mergeCell ref="J28:K28"/>
    <mergeCell ref="D25:E25"/>
    <mergeCell ref="F25:G25"/>
    <mergeCell ref="H25:I25"/>
    <mergeCell ref="J25:K25"/>
    <mergeCell ref="D26:E26"/>
    <mergeCell ref="F26:G26"/>
    <mergeCell ref="H26:I26"/>
    <mergeCell ref="J26:K26"/>
    <mergeCell ref="D23:E23"/>
    <mergeCell ref="F23:G23"/>
    <mergeCell ref="H23:I23"/>
    <mergeCell ref="J23:K23"/>
    <mergeCell ref="D24:E24"/>
    <mergeCell ref="F24:G24"/>
    <mergeCell ref="H24:I24"/>
    <mergeCell ref="J24:K24"/>
    <mergeCell ref="E18:F18"/>
    <mergeCell ref="I18:J18"/>
    <mergeCell ref="E19:F19"/>
    <mergeCell ref="I19:J19"/>
    <mergeCell ref="B20:C20"/>
    <mergeCell ref="E20:F20"/>
    <mergeCell ref="I20:J20"/>
    <mergeCell ref="E13:F13"/>
    <mergeCell ref="I13:J13"/>
    <mergeCell ref="E16:F16"/>
    <mergeCell ref="I16:J16"/>
    <mergeCell ref="E17:F17"/>
    <mergeCell ref="I17:J17"/>
    <mergeCell ref="E10:F10"/>
    <mergeCell ref="I10:J10"/>
    <mergeCell ref="E11:F11"/>
    <mergeCell ref="I11:J11"/>
    <mergeCell ref="E12:F12"/>
    <mergeCell ref="I12:J12"/>
    <mergeCell ref="E7:F7"/>
    <mergeCell ref="I7:J7"/>
    <mergeCell ref="E8:F8"/>
    <mergeCell ref="I8:J8"/>
    <mergeCell ref="E9:F9"/>
    <mergeCell ref="I9:J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  <rowBreaks count="1" manualBreakCount="1">
    <brk id="20" min="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3:K46"/>
  <sheetViews>
    <sheetView showGridLines="0" showRowColHeaders="0" workbookViewId="0" topLeftCell="A1">
      <selection activeCell="E15" sqref="E15:F15"/>
    </sheetView>
  </sheetViews>
  <sheetFormatPr defaultColWidth="9.00390625" defaultRowHeight="13.5"/>
  <cols>
    <col min="1" max="1" width="10.625" style="1" customWidth="1"/>
    <col min="2" max="3" width="20.625" style="1" customWidth="1"/>
    <col min="4" max="4" width="16.125" style="1" customWidth="1"/>
    <col min="5" max="6" width="8.375" style="1" customWidth="1"/>
    <col min="7" max="7" width="16.125" style="1" customWidth="1"/>
    <col min="8" max="8" width="11.625" style="1" customWidth="1"/>
    <col min="9" max="10" width="6.125" style="1" customWidth="1"/>
    <col min="11" max="11" width="16.625" style="1" customWidth="1"/>
    <col min="12" max="16384" width="9.00390625" style="1" customWidth="1"/>
  </cols>
  <sheetData>
    <row r="3" spans="4:10" ht="21" customHeight="1">
      <c r="D3" s="5"/>
      <c r="E3" s="5" t="s">
        <v>69</v>
      </c>
      <c r="F3" s="5"/>
      <c r="G3" s="5"/>
      <c r="H3" s="5"/>
      <c r="I3" s="5"/>
      <c r="J3" s="5"/>
    </row>
    <row r="4" spans="4:10" ht="21" customHeight="1">
      <c r="D4" s="5"/>
      <c r="E4" s="5" t="s">
        <v>35</v>
      </c>
      <c r="F4" s="5"/>
      <c r="G4" s="5"/>
      <c r="H4" s="5"/>
      <c r="I4" s="5"/>
      <c r="J4" s="5"/>
    </row>
    <row r="6" spans="2:11" ht="14.25">
      <c r="B6" s="1" t="s">
        <v>0</v>
      </c>
      <c r="K6" s="2" t="s">
        <v>48</v>
      </c>
    </row>
    <row r="7" spans="2:11" ht="42" customHeight="1">
      <c r="B7" s="7" t="s">
        <v>1</v>
      </c>
      <c r="C7" s="8" t="s">
        <v>2</v>
      </c>
      <c r="D7" s="10" t="s">
        <v>20</v>
      </c>
      <c r="E7" s="41" t="s">
        <v>28</v>
      </c>
      <c r="F7" s="42"/>
      <c r="G7" s="10" t="s">
        <v>21</v>
      </c>
      <c r="H7" s="10" t="s">
        <v>22</v>
      </c>
      <c r="I7" s="41" t="s">
        <v>23</v>
      </c>
      <c r="J7" s="42"/>
      <c r="K7" s="11" t="s">
        <v>34</v>
      </c>
    </row>
    <row r="8" spans="2:11" ht="21" customHeight="1">
      <c r="B8" s="15" t="s">
        <v>6</v>
      </c>
      <c r="C8" s="6"/>
      <c r="D8" s="12">
        <f aca="true" t="shared" si="0" ref="D8:K8">D9</f>
        <v>504964000</v>
      </c>
      <c r="E8" s="43">
        <f t="shared" si="0"/>
        <v>501757813</v>
      </c>
      <c r="F8" s="44">
        <f t="shared" si="0"/>
        <v>0</v>
      </c>
      <c r="G8" s="12">
        <f t="shared" si="0"/>
        <v>501757813</v>
      </c>
      <c r="H8" s="12">
        <f t="shared" si="0"/>
        <v>0</v>
      </c>
      <c r="I8" s="43">
        <f t="shared" si="0"/>
        <v>0</v>
      </c>
      <c r="J8" s="44">
        <f t="shared" si="0"/>
        <v>0</v>
      </c>
      <c r="K8" s="18">
        <f t="shared" si="0"/>
        <v>-3206187</v>
      </c>
    </row>
    <row r="9" spans="2:11" ht="21" customHeight="1">
      <c r="B9" s="17"/>
      <c r="C9" s="9" t="s">
        <v>6</v>
      </c>
      <c r="D9" s="13">
        <v>504964000</v>
      </c>
      <c r="E9" s="45">
        <v>501757813</v>
      </c>
      <c r="F9" s="46"/>
      <c r="G9" s="13">
        <f>E9</f>
        <v>501757813</v>
      </c>
      <c r="H9" s="13">
        <v>0</v>
      </c>
      <c r="I9" s="45">
        <f>E9-G9-H9</f>
        <v>0</v>
      </c>
      <c r="J9" s="46"/>
      <c r="K9" s="19">
        <f>G9-D9</f>
        <v>-3206187</v>
      </c>
    </row>
    <row r="10" spans="2:11" ht="21" customHeight="1">
      <c r="B10" s="16" t="s">
        <v>7</v>
      </c>
      <c r="C10" s="6"/>
      <c r="D10" s="12">
        <f>D11</f>
        <v>110967000</v>
      </c>
      <c r="E10" s="47">
        <f>E11</f>
        <v>106473059</v>
      </c>
      <c r="F10" s="48"/>
      <c r="G10" s="12">
        <f>G11</f>
        <v>106473059</v>
      </c>
      <c r="H10" s="12">
        <f>H11</f>
        <v>0</v>
      </c>
      <c r="I10" s="47">
        <f>I11</f>
        <v>0</v>
      </c>
      <c r="J10" s="48"/>
      <c r="K10" s="18">
        <f>K11</f>
        <v>-4493941</v>
      </c>
    </row>
    <row r="11" spans="2:11" ht="21" customHeight="1">
      <c r="B11" s="17"/>
      <c r="C11" s="9" t="s">
        <v>8</v>
      </c>
      <c r="D11" s="13">
        <v>110967000</v>
      </c>
      <c r="E11" s="45">
        <v>106473059</v>
      </c>
      <c r="F11" s="46"/>
      <c r="G11" s="13">
        <f>E11</f>
        <v>106473059</v>
      </c>
      <c r="H11" s="13">
        <v>0</v>
      </c>
      <c r="I11" s="45">
        <f>E11-G11-H11</f>
        <v>0</v>
      </c>
      <c r="J11" s="46"/>
      <c r="K11" s="19">
        <f>G11-D11</f>
        <v>-4493941</v>
      </c>
    </row>
    <row r="12" spans="2:11" ht="21" customHeight="1">
      <c r="B12" s="16" t="s">
        <v>51</v>
      </c>
      <c r="C12" s="6"/>
      <c r="D12" s="12">
        <f>D13</f>
        <v>1535000</v>
      </c>
      <c r="E12" s="43">
        <f>E13</f>
        <v>1534000</v>
      </c>
      <c r="F12" s="44"/>
      <c r="G12" s="12">
        <f>G13</f>
        <v>1534000</v>
      </c>
      <c r="H12" s="12">
        <f>H13</f>
        <v>0</v>
      </c>
      <c r="I12" s="43">
        <f>I13</f>
        <v>0</v>
      </c>
      <c r="J12" s="44"/>
      <c r="K12" s="18">
        <f>K13</f>
        <v>-1000</v>
      </c>
    </row>
    <row r="13" spans="2:11" ht="21" customHeight="1">
      <c r="B13" s="17"/>
      <c r="C13" s="9" t="s">
        <v>9</v>
      </c>
      <c r="D13" s="13">
        <v>1535000</v>
      </c>
      <c r="E13" s="45">
        <v>1534000</v>
      </c>
      <c r="F13" s="46"/>
      <c r="G13" s="13">
        <f>E13</f>
        <v>1534000</v>
      </c>
      <c r="H13" s="13">
        <v>0</v>
      </c>
      <c r="I13" s="45">
        <f>E13-G13-H13</f>
        <v>0</v>
      </c>
      <c r="J13" s="46"/>
      <c r="K13" s="19">
        <f>G13-D13</f>
        <v>-1000</v>
      </c>
    </row>
    <row r="14" spans="2:11" ht="21" customHeight="1">
      <c r="B14" s="16" t="s">
        <v>61</v>
      </c>
      <c r="C14" s="6"/>
      <c r="D14" s="12">
        <f>D15</f>
        <v>45485000</v>
      </c>
      <c r="E14" s="43">
        <f>E15</f>
        <v>45483000</v>
      </c>
      <c r="F14" s="44"/>
      <c r="G14" s="12">
        <f>G15</f>
        <v>45483000</v>
      </c>
      <c r="H14" s="12">
        <f>H15</f>
        <v>0</v>
      </c>
      <c r="I14" s="43">
        <f>I15</f>
        <v>0</v>
      </c>
      <c r="J14" s="44"/>
      <c r="K14" s="18">
        <f>K15</f>
        <v>-2000</v>
      </c>
    </row>
    <row r="15" spans="2:11" ht="21" customHeight="1">
      <c r="B15" s="17"/>
      <c r="C15" s="9" t="s">
        <v>62</v>
      </c>
      <c r="D15" s="13">
        <v>45485000</v>
      </c>
      <c r="E15" s="45">
        <v>45483000</v>
      </c>
      <c r="F15" s="46"/>
      <c r="G15" s="13">
        <f>E15</f>
        <v>45483000</v>
      </c>
      <c r="H15" s="13">
        <v>0</v>
      </c>
      <c r="I15" s="45">
        <f>E15-G15-H15</f>
        <v>0</v>
      </c>
      <c r="J15" s="46"/>
      <c r="K15" s="19">
        <f>G15-D15</f>
        <v>-2000</v>
      </c>
    </row>
    <row r="16" spans="2:11" ht="21" customHeight="1">
      <c r="B16" s="16" t="s">
        <v>63</v>
      </c>
      <c r="C16" s="6"/>
      <c r="D16" s="12">
        <f>D17</f>
        <v>27000000</v>
      </c>
      <c r="E16" s="43">
        <f>E17</f>
        <v>29703301</v>
      </c>
      <c r="F16" s="44"/>
      <c r="G16" s="12">
        <f>G17</f>
        <v>29703301</v>
      </c>
      <c r="H16" s="12">
        <f>H17</f>
        <v>0</v>
      </c>
      <c r="I16" s="43">
        <f>I17</f>
        <v>0</v>
      </c>
      <c r="J16" s="44"/>
      <c r="K16" s="18">
        <f>K17</f>
        <v>2703301</v>
      </c>
    </row>
    <row r="17" spans="2:11" ht="21" customHeight="1">
      <c r="B17" s="17"/>
      <c r="C17" s="9" t="s">
        <v>10</v>
      </c>
      <c r="D17" s="13">
        <v>27000000</v>
      </c>
      <c r="E17" s="45">
        <v>29703301</v>
      </c>
      <c r="F17" s="46"/>
      <c r="G17" s="13">
        <f>E17</f>
        <v>29703301</v>
      </c>
      <c r="H17" s="13">
        <v>0</v>
      </c>
      <c r="I17" s="45">
        <f>E17-G17-H17</f>
        <v>0</v>
      </c>
      <c r="J17" s="46"/>
      <c r="K17" s="19">
        <f>G17-D17</f>
        <v>2703301</v>
      </c>
    </row>
    <row r="18" spans="2:11" ht="21" customHeight="1">
      <c r="B18" s="16" t="s">
        <v>64</v>
      </c>
      <c r="C18" s="6"/>
      <c r="D18" s="12">
        <f>D19</f>
        <v>1879000</v>
      </c>
      <c r="E18" s="43">
        <f>E19</f>
        <v>1053311</v>
      </c>
      <c r="F18" s="44"/>
      <c r="G18" s="12">
        <f>G19</f>
        <v>1053311</v>
      </c>
      <c r="H18" s="12">
        <f>H19</f>
        <v>0</v>
      </c>
      <c r="I18" s="43">
        <f>I19</f>
        <v>0</v>
      </c>
      <c r="J18" s="44"/>
      <c r="K18" s="18">
        <f>K19</f>
        <v>-825689</v>
      </c>
    </row>
    <row r="19" spans="2:11" ht="21" customHeight="1">
      <c r="B19" s="17"/>
      <c r="C19" s="9" t="s">
        <v>11</v>
      </c>
      <c r="D19" s="13">
        <v>1879000</v>
      </c>
      <c r="E19" s="45">
        <v>1053311</v>
      </c>
      <c r="F19" s="46"/>
      <c r="G19" s="13">
        <f>E19</f>
        <v>1053311</v>
      </c>
      <c r="H19" s="13">
        <v>0</v>
      </c>
      <c r="I19" s="45">
        <f>E19-G19-H19</f>
        <v>0</v>
      </c>
      <c r="J19" s="46"/>
      <c r="K19" s="19">
        <f>G19-D19</f>
        <v>-825689</v>
      </c>
    </row>
    <row r="20" spans="2:11" ht="21" customHeight="1">
      <c r="B20" s="28" t="s">
        <v>70</v>
      </c>
      <c r="C20" s="23"/>
      <c r="D20" s="24">
        <f>D21</f>
        <v>104505000</v>
      </c>
      <c r="E20" s="64">
        <f>E21</f>
        <v>105316264</v>
      </c>
      <c r="F20" s="65"/>
      <c r="G20" s="24">
        <f>G21</f>
        <v>105316264</v>
      </c>
      <c r="H20" s="24">
        <f>H21</f>
        <v>0</v>
      </c>
      <c r="I20" s="64">
        <f>I21</f>
        <v>0</v>
      </c>
      <c r="J20" s="65"/>
      <c r="K20" s="27">
        <f>K21</f>
        <v>811264</v>
      </c>
    </row>
    <row r="21" spans="2:11" ht="21" customHeight="1">
      <c r="B21" s="29"/>
      <c r="C21" s="25" t="s">
        <v>71</v>
      </c>
      <c r="D21" s="14">
        <v>104505000</v>
      </c>
      <c r="E21" s="66">
        <v>105316264</v>
      </c>
      <c r="F21" s="67"/>
      <c r="G21" s="14">
        <v>105316264</v>
      </c>
      <c r="H21" s="14">
        <v>0</v>
      </c>
      <c r="I21" s="14">
        <v>0</v>
      </c>
      <c r="J21" s="26"/>
      <c r="K21" s="20">
        <f>G21-D21</f>
        <v>811264</v>
      </c>
    </row>
    <row r="22" spans="2:11" ht="42" customHeight="1">
      <c r="B22" s="39" t="s">
        <v>4</v>
      </c>
      <c r="C22" s="40"/>
      <c r="D22" s="14">
        <f>SUM(D8:D21)/2</f>
        <v>796335000</v>
      </c>
      <c r="E22" s="49">
        <f>SUM(E8:F21)/2</f>
        <v>791320748</v>
      </c>
      <c r="F22" s="50">
        <f>SUM(F8:F19)/2</f>
        <v>0</v>
      </c>
      <c r="G22" s="14">
        <f>SUM(G8:G21)/2</f>
        <v>791320748</v>
      </c>
      <c r="H22" s="14">
        <f>SUM(H8:H21)/2</f>
        <v>0</v>
      </c>
      <c r="I22" s="49">
        <f>SUM(I8:I21)/2</f>
        <v>0</v>
      </c>
      <c r="J22" s="50">
        <f>SUM(J8:J19)/2</f>
        <v>0</v>
      </c>
      <c r="K22" s="20">
        <f>SUM(K8:K21)/2</f>
        <v>-5014252</v>
      </c>
    </row>
    <row r="23" spans="2:11" ht="14.25" customHeight="1"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2:11" ht="14.25" customHeight="1">
      <c r="B24" s="1" t="s">
        <v>3</v>
      </c>
      <c r="K24" s="2" t="s">
        <v>48</v>
      </c>
    </row>
    <row r="25" spans="2:11" ht="42" customHeight="1">
      <c r="B25" s="7" t="s">
        <v>1</v>
      </c>
      <c r="C25" s="8" t="s">
        <v>2</v>
      </c>
      <c r="D25" s="41" t="s">
        <v>25</v>
      </c>
      <c r="E25" s="42"/>
      <c r="F25" s="41" t="s">
        <v>26</v>
      </c>
      <c r="G25" s="42"/>
      <c r="H25" s="41" t="s">
        <v>27</v>
      </c>
      <c r="I25" s="42"/>
      <c r="J25" s="51" t="s">
        <v>33</v>
      </c>
      <c r="K25" s="52"/>
    </row>
    <row r="26" spans="2:11" ht="21" customHeight="1">
      <c r="B26" s="15" t="s">
        <v>13</v>
      </c>
      <c r="C26" s="6"/>
      <c r="D26" s="53">
        <f>D27</f>
        <v>527429000</v>
      </c>
      <c r="E26" s="54"/>
      <c r="F26" s="53">
        <f>F27</f>
        <v>496020316</v>
      </c>
      <c r="G26" s="54"/>
      <c r="H26" s="53">
        <f>H27</f>
        <v>31408684</v>
      </c>
      <c r="I26" s="54"/>
      <c r="J26" s="53">
        <f>J27</f>
        <v>31408684</v>
      </c>
      <c r="K26" s="57"/>
    </row>
    <row r="27" spans="2:11" ht="21" customHeight="1">
      <c r="B27" s="17"/>
      <c r="C27" s="9" t="s">
        <v>13</v>
      </c>
      <c r="D27" s="55">
        <v>527429000</v>
      </c>
      <c r="E27" s="56"/>
      <c r="F27" s="55">
        <v>496020316</v>
      </c>
      <c r="G27" s="56"/>
      <c r="H27" s="55">
        <f>D27-F27</f>
        <v>31408684</v>
      </c>
      <c r="I27" s="56"/>
      <c r="J27" s="55">
        <f>D27-F27</f>
        <v>31408684</v>
      </c>
      <c r="K27" s="58"/>
    </row>
    <row r="28" spans="2:11" ht="21" customHeight="1">
      <c r="B28" s="15" t="s">
        <v>14</v>
      </c>
      <c r="C28" s="23"/>
      <c r="D28" s="53">
        <f>D29</f>
        <v>100253000</v>
      </c>
      <c r="E28" s="54"/>
      <c r="F28" s="53">
        <f>F29</f>
        <v>88718960</v>
      </c>
      <c r="G28" s="54"/>
      <c r="H28" s="53">
        <f>H29</f>
        <v>11534040</v>
      </c>
      <c r="I28" s="54"/>
      <c r="J28" s="53">
        <f>J29</f>
        <v>11534040</v>
      </c>
      <c r="K28" s="57"/>
    </row>
    <row r="29" spans="2:11" ht="21" customHeight="1">
      <c r="B29" s="17"/>
      <c r="C29" s="9" t="s">
        <v>16</v>
      </c>
      <c r="D29" s="55">
        <v>100253000</v>
      </c>
      <c r="E29" s="56"/>
      <c r="F29" s="55">
        <v>88718960</v>
      </c>
      <c r="G29" s="56"/>
      <c r="H29" s="55">
        <f>D29-F29</f>
        <v>11534040</v>
      </c>
      <c r="I29" s="56"/>
      <c r="J29" s="55">
        <f>D29-F29</f>
        <v>11534040</v>
      </c>
      <c r="K29" s="58"/>
    </row>
    <row r="30" spans="2:11" ht="21" customHeight="1">
      <c r="B30" s="16" t="s">
        <v>15</v>
      </c>
      <c r="C30" s="6"/>
      <c r="D30" s="53">
        <f>D31</f>
        <v>39849000</v>
      </c>
      <c r="E30" s="54"/>
      <c r="F30" s="53">
        <f>F31</f>
        <v>37774964</v>
      </c>
      <c r="G30" s="54"/>
      <c r="H30" s="53">
        <f>H31</f>
        <v>2074036</v>
      </c>
      <c r="I30" s="54"/>
      <c r="J30" s="53">
        <f>J31</f>
        <v>2074036</v>
      </c>
      <c r="K30" s="57"/>
    </row>
    <row r="31" spans="2:11" ht="21" customHeight="1">
      <c r="B31" s="17"/>
      <c r="C31" s="9" t="s">
        <v>17</v>
      </c>
      <c r="D31" s="55">
        <v>39849000</v>
      </c>
      <c r="E31" s="56"/>
      <c r="F31" s="55">
        <v>37774964</v>
      </c>
      <c r="G31" s="56"/>
      <c r="H31" s="55">
        <f>D31-F31</f>
        <v>2074036</v>
      </c>
      <c r="I31" s="56"/>
      <c r="J31" s="55">
        <f>D31-F31</f>
        <v>2074036</v>
      </c>
      <c r="K31" s="58"/>
    </row>
    <row r="32" spans="2:11" ht="42" customHeight="1">
      <c r="B32" s="21" t="s">
        <v>31</v>
      </c>
      <c r="C32" s="6"/>
      <c r="D32" s="53">
        <f>D33</f>
        <v>1311000</v>
      </c>
      <c r="E32" s="54"/>
      <c r="F32" s="53">
        <f>F33</f>
        <v>1055426</v>
      </c>
      <c r="G32" s="54"/>
      <c r="H32" s="53">
        <f>H33</f>
        <v>255574</v>
      </c>
      <c r="I32" s="54"/>
      <c r="J32" s="53">
        <f>J33</f>
        <v>255574</v>
      </c>
      <c r="K32" s="57"/>
    </row>
    <row r="33" spans="2:11" ht="42" customHeight="1">
      <c r="B33" s="17"/>
      <c r="C33" s="22" t="s">
        <v>32</v>
      </c>
      <c r="D33" s="55">
        <v>1311000</v>
      </c>
      <c r="E33" s="56"/>
      <c r="F33" s="55">
        <v>1055426</v>
      </c>
      <c r="G33" s="56"/>
      <c r="H33" s="55">
        <f>D33-F33</f>
        <v>255574</v>
      </c>
      <c r="I33" s="56"/>
      <c r="J33" s="55">
        <f>D33-F33</f>
        <v>255574</v>
      </c>
      <c r="K33" s="58"/>
    </row>
    <row r="34" spans="2:11" ht="52.5" customHeight="1">
      <c r="B34" s="21" t="s">
        <v>40</v>
      </c>
      <c r="C34" s="6"/>
      <c r="D34" s="53">
        <f>D35</f>
        <v>19067000</v>
      </c>
      <c r="E34" s="54"/>
      <c r="F34" s="53">
        <f>F35</f>
        <v>18996391</v>
      </c>
      <c r="G34" s="54"/>
      <c r="H34" s="53">
        <f>H35</f>
        <v>70609</v>
      </c>
      <c r="I34" s="54"/>
      <c r="J34" s="53">
        <f>J35</f>
        <v>70609</v>
      </c>
      <c r="K34" s="57"/>
    </row>
    <row r="35" spans="2:11" ht="52.5" customHeight="1">
      <c r="B35" s="17"/>
      <c r="C35" s="22" t="s">
        <v>41</v>
      </c>
      <c r="D35" s="55">
        <v>19067000</v>
      </c>
      <c r="E35" s="56"/>
      <c r="F35" s="55">
        <v>18996391</v>
      </c>
      <c r="G35" s="56"/>
      <c r="H35" s="55">
        <f>D35-F35</f>
        <v>70609</v>
      </c>
      <c r="I35" s="56"/>
      <c r="J35" s="55">
        <f>D35-F35</f>
        <v>70609</v>
      </c>
      <c r="K35" s="58"/>
    </row>
    <row r="36" spans="2:11" ht="21" customHeight="1">
      <c r="B36" s="16" t="s">
        <v>65</v>
      </c>
      <c r="C36" s="6"/>
      <c r="D36" s="53">
        <f>D37</f>
        <v>37030000</v>
      </c>
      <c r="E36" s="54"/>
      <c r="F36" s="53">
        <f>F37</f>
        <v>37030000</v>
      </c>
      <c r="G36" s="54"/>
      <c r="H36" s="53">
        <f>H37</f>
        <v>0</v>
      </c>
      <c r="I36" s="54"/>
      <c r="J36" s="53">
        <f>J37</f>
        <v>0</v>
      </c>
      <c r="K36" s="57"/>
    </row>
    <row r="37" spans="2:11" ht="20.25" customHeight="1">
      <c r="B37" s="17"/>
      <c r="C37" s="9" t="s">
        <v>59</v>
      </c>
      <c r="D37" s="55">
        <v>37030000</v>
      </c>
      <c r="E37" s="56"/>
      <c r="F37" s="55">
        <v>37030000</v>
      </c>
      <c r="G37" s="56"/>
      <c r="H37" s="55">
        <f>D37-F37</f>
        <v>0</v>
      </c>
      <c r="I37" s="56"/>
      <c r="J37" s="55">
        <f>D37-F37</f>
        <v>0</v>
      </c>
      <c r="K37" s="58"/>
    </row>
    <row r="38" spans="2:11" ht="21" customHeight="1">
      <c r="B38" s="16" t="s">
        <v>66</v>
      </c>
      <c r="C38" s="6"/>
      <c r="D38" s="53">
        <f>D39</f>
        <v>68627000</v>
      </c>
      <c r="E38" s="54"/>
      <c r="F38" s="53">
        <f>F39</f>
        <v>43781000</v>
      </c>
      <c r="G38" s="54"/>
      <c r="H38" s="53">
        <f>H39</f>
        <v>24846000</v>
      </c>
      <c r="I38" s="54"/>
      <c r="J38" s="53">
        <f>J39</f>
        <v>24846000</v>
      </c>
      <c r="K38" s="57"/>
    </row>
    <row r="39" spans="2:11" ht="21" customHeight="1">
      <c r="B39" s="17"/>
      <c r="C39" s="9" t="s">
        <v>18</v>
      </c>
      <c r="D39" s="55">
        <v>68627000</v>
      </c>
      <c r="E39" s="56"/>
      <c r="F39" s="55">
        <v>43781000</v>
      </c>
      <c r="G39" s="56"/>
      <c r="H39" s="55">
        <f>D39-F39</f>
        <v>24846000</v>
      </c>
      <c r="I39" s="56"/>
      <c r="J39" s="55">
        <f>D39-F39</f>
        <v>24846000</v>
      </c>
      <c r="K39" s="58"/>
    </row>
    <row r="40" spans="2:11" ht="21" customHeight="1">
      <c r="B40" s="16" t="s">
        <v>67</v>
      </c>
      <c r="C40" s="6"/>
      <c r="D40" s="53">
        <f>D41</f>
        <v>1000</v>
      </c>
      <c r="E40" s="54"/>
      <c r="F40" s="53">
        <f>F41</f>
        <v>0</v>
      </c>
      <c r="G40" s="54"/>
      <c r="H40" s="53">
        <f>H41</f>
        <v>1000</v>
      </c>
      <c r="I40" s="54"/>
      <c r="J40" s="53">
        <f>J41</f>
        <v>1000</v>
      </c>
      <c r="K40" s="57"/>
    </row>
    <row r="41" spans="2:11" ht="20.25" customHeight="1">
      <c r="B41" s="17"/>
      <c r="C41" s="9" t="s">
        <v>55</v>
      </c>
      <c r="D41" s="55">
        <v>1000</v>
      </c>
      <c r="E41" s="56"/>
      <c r="F41" s="55">
        <v>0</v>
      </c>
      <c r="G41" s="56"/>
      <c r="H41" s="55">
        <f>D41-F41</f>
        <v>1000</v>
      </c>
      <c r="I41" s="56"/>
      <c r="J41" s="55">
        <f>D41-F41</f>
        <v>1000</v>
      </c>
      <c r="K41" s="58"/>
    </row>
    <row r="42" spans="2:11" ht="21" customHeight="1">
      <c r="B42" s="16" t="s">
        <v>68</v>
      </c>
      <c r="C42" s="6"/>
      <c r="D42" s="53">
        <f>D43</f>
        <v>2768000</v>
      </c>
      <c r="E42" s="54"/>
      <c r="F42" s="53">
        <f>F43</f>
        <v>0</v>
      </c>
      <c r="G42" s="54"/>
      <c r="H42" s="53">
        <f>H43</f>
        <v>2768000</v>
      </c>
      <c r="I42" s="54"/>
      <c r="J42" s="53">
        <f>J43</f>
        <v>2768000</v>
      </c>
      <c r="K42" s="57"/>
    </row>
    <row r="43" spans="2:11" ht="20.25" customHeight="1">
      <c r="B43" s="17"/>
      <c r="C43" s="9" t="s">
        <v>19</v>
      </c>
      <c r="D43" s="55">
        <v>2768000</v>
      </c>
      <c r="E43" s="56"/>
      <c r="F43" s="55">
        <v>0</v>
      </c>
      <c r="G43" s="56"/>
      <c r="H43" s="55">
        <f>D43-F43</f>
        <v>2768000</v>
      </c>
      <c r="I43" s="56"/>
      <c r="J43" s="55">
        <f>D43-F43</f>
        <v>2768000</v>
      </c>
      <c r="K43" s="58"/>
    </row>
    <row r="44" spans="2:11" ht="42" customHeight="1">
      <c r="B44" s="39" t="s">
        <v>5</v>
      </c>
      <c r="C44" s="40"/>
      <c r="D44" s="59">
        <f>SUM(D26:D43)/2</f>
        <v>796335000</v>
      </c>
      <c r="E44" s="60"/>
      <c r="F44" s="59">
        <f>SUM(F26:F43)/2</f>
        <v>723377057</v>
      </c>
      <c r="G44" s="60"/>
      <c r="H44" s="59">
        <f>SUM(H26:H43)/2</f>
        <v>72957943</v>
      </c>
      <c r="I44" s="60"/>
      <c r="J44" s="59">
        <f>SUM(J26:J43)/2</f>
        <v>72957943</v>
      </c>
      <c r="K44" s="63"/>
    </row>
    <row r="45" ht="21" customHeight="1"/>
    <row r="46" spans="7:11" ht="21" customHeight="1">
      <c r="G46" s="2" t="s">
        <v>29</v>
      </c>
      <c r="H46" s="61">
        <f>G22-F44</f>
        <v>67943691</v>
      </c>
      <c r="I46" s="62"/>
      <c r="J46" s="62"/>
      <c r="K46" s="1" t="s">
        <v>30</v>
      </c>
    </row>
  </sheetData>
  <sheetProtection password="DC94" sheet="1"/>
  <mergeCells count="114">
    <mergeCell ref="I20:J20"/>
    <mergeCell ref="E21:F21"/>
    <mergeCell ref="B44:C44"/>
    <mergeCell ref="D44:E44"/>
    <mergeCell ref="F44:G44"/>
    <mergeCell ref="H44:I44"/>
    <mergeCell ref="J44:K44"/>
    <mergeCell ref="D40:E40"/>
    <mergeCell ref="F40:G40"/>
    <mergeCell ref="H40:I40"/>
    <mergeCell ref="H46:J46"/>
    <mergeCell ref="D42:E42"/>
    <mergeCell ref="F42:G42"/>
    <mergeCell ref="H42:I42"/>
    <mergeCell ref="J42:K42"/>
    <mergeCell ref="D43:E43"/>
    <mergeCell ref="F43:G43"/>
    <mergeCell ref="H43:I43"/>
    <mergeCell ref="J43:K43"/>
    <mergeCell ref="J40:K40"/>
    <mergeCell ref="D41:E41"/>
    <mergeCell ref="F41:G41"/>
    <mergeCell ref="H41:I41"/>
    <mergeCell ref="J41:K41"/>
    <mergeCell ref="D38:E38"/>
    <mergeCell ref="F38:G38"/>
    <mergeCell ref="H38:I38"/>
    <mergeCell ref="J38:K38"/>
    <mergeCell ref="D39:E39"/>
    <mergeCell ref="F39:G39"/>
    <mergeCell ref="H39:I39"/>
    <mergeCell ref="J39:K39"/>
    <mergeCell ref="D36:E36"/>
    <mergeCell ref="F36:G36"/>
    <mergeCell ref="H36:I36"/>
    <mergeCell ref="J36:K36"/>
    <mergeCell ref="D37:E37"/>
    <mergeCell ref="F37:G37"/>
    <mergeCell ref="H37:I37"/>
    <mergeCell ref="J37:K37"/>
    <mergeCell ref="D34:E34"/>
    <mergeCell ref="F34:G34"/>
    <mergeCell ref="H34:I34"/>
    <mergeCell ref="J34:K34"/>
    <mergeCell ref="D35:E35"/>
    <mergeCell ref="F35:G35"/>
    <mergeCell ref="H35:I35"/>
    <mergeCell ref="J35:K35"/>
    <mergeCell ref="D32:E32"/>
    <mergeCell ref="F32:G32"/>
    <mergeCell ref="H32:I32"/>
    <mergeCell ref="J32:K32"/>
    <mergeCell ref="D33:E33"/>
    <mergeCell ref="F33:G33"/>
    <mergeCell ref="H33:I33"/>
    <mergeCell ref="J33:K33"/>
    <mergeCell ref="D30:E30"/>
    <mergeCell ref="F30:G30"/>
    <mergeCell ref="H30:I30"/>
    <mergeCell ref="J30:K30"/>
    <mergeCell ref="D31:E31"/>
    <mergeCell ref="F31:G31"/>
    <mergeCell ref="H31:I31"/>
    <mergeCell ref="J31:K31"/>
    <mergeCell ref="D28:E28"/>
    <mergeCell ref="F28:G28"/>
    <mergeCell ref="H28:I28"/>
    <mergeCell ref="J28:K28"/>
    <mergeCell ref="D29:E29"/>
    <mergeCell ref="F29:G29"/>
    <mergeCell ref="H29:I29"/>
    <mergeCell ref="J29:K29"/>
    <mergeCell ref="D26:E26"/>
    <mergeCell ref="F26:G26"/>
    <mergeCell ref="H26:I26"/>
    <mergeCell ref="J26:K26"/>
    <mergeCell ref="D27:E27"/>
    <mergeCell ref="F27:G27"/>
    <mergeCell ref="H27:I27"/>
    <mergeCell ref="J27:K27"/>
    <mergeCell ref="E19:F19"/>
    <mergeCell ref="I19:J19"/>
    <mergeCell ref="B22:C22"/>
    <mergeCell ref="E22:F22"/>
    <mergeCell ref="I22:J22"/>
    <mergeCell ref="D25:E25"/>
    <mergeCell ref="F25:G25"/>
    <mergeCell ref="H25:I25"/>
    <mergeCell ref="J25:K25"/>
    <mergeCell ref="E20:F20"/>
    <mergeCell ref="E16:F16"/>
    <mergeCell ref="I16:J16"/>
    <mergeCell ref="E17:F17"/>
    <mergeCell ref="I17:J17"/>
    <mergeCell ref="E18:F18"/>
    <mergeCell ref="I18:J18"/>
    <mergeCell ref="E13:F13"/>
    <mergeCell ref="I13:J13"/>
    <mergeCell ref="E14:F14"/>
    <mergeCell ref="I14:J14"/>
    <mergeCell ref="E15:F15"/>
    <mergeCell ref="I15:J15"/>
    <mergeCell ref="E10:F10"/>
    <mergeCell ref="I10:J10"/>
    <mergeCell ref="E11:F11"/>
    <mergeCell ref="I11:J11"/>
    <mergeCell ref="E12:F12"/>
    <mergeCell ref="I12:J12"/>
    <mergeCell ref="E7:F7"/>
    <mergeCell ref="I7:J7"/>
    <mergeCell ref="E8:F8"/>
    <mergeCell ref="I8:J8"/>
    <mergeCell ref="E9:F9"/>
    <mergeCell ref="I9:J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  <rowBreaks count="1" manualBreakCount="1">
    <brk id="22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H576-002</cp:lastModifiedBy>
  <cp:lastPrinted>2021-08-27T00:38:29Z</cp:lastPrinted>
  <dcterms:created xsi:type="dcterms:W3CDTF">2011-05-30T07:37:52Z</dcterms:created>
  <dcterms:modified xsi:type="dcterms:W3CDTF">2022-08-27T03:27:52Z</dcterms:modified>
  <cp:category/>
  <cp:version/>
  <cp:contentType/>
  <cp:contentStatus/>
</cp:coreProperties>
</file>