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20490" windowHeight="7770" activeTab="9"/>
  </bookViews>
  <sheets>
    <sheet name="１９年度" sheetId="1" r:id="rId1"/>
    <sheet name="２０年度" sheetId="2" r:id="rId2"/>
    <sheet name="２１年度" sheetId="3" r:id="rId3"/>
    <sheet name="２２年度" sheetId="4" r:id="rId4"/>
    <sheet name="２３年度 " sheetId="5" r:id="rId5"/>
    <sheet name="２４年度" sheetId="6" r:id="rId6"/>
    <sheet name="２５年度" sheetId="7" r:id="rId7"/>
    <sheet name="２６年度" sheetId="8" r:id="rId8"/>
    <sheet name="２７年度" sheetId="9" r:id="rId9"/>
    <sheet name="２８年度 " sheetId="10" r:id="rId10"/>
  </sheets>
  <definedNames>
    <definedName name="_xlnm.Print_Area" localSheetId="0">'１９年度'!$B$3:$K$44</definedName>
    <definedName name="_xlnm.Print_Area" localSheetId="1">'２０年度'!$B$3:$K$46</definedName>
    <definedName name="_xlnm.Print_Area" localSheetId="2">'２１年度'!$B$3:$K$49</definedName>
    <definedName name="_xlnm.Print_Area" localSheetId="3">'２２年度'!$B$3:$K$53</definedName>
    <definedName name="_xlnm.Print_Area" localSheetId="4">'２３年度 '!$B$3:$K$51</definedName>
    <definedName name="_xlnm.Print_Area" localSheetId="5">'２４年度'!$B$3:$K$49</definedName>
    <definedName name="_xlnm.Print_Area" localSheetId="6">'２５年度'!$B$3:$K$51</definedName>
    <definedName name="_xlnm.Print_Area" localSheetId="7">'２６年度'!$B$3:$K$54</definedName>
    <definedName name="_xlnm.Print_Area" localSheetId="8">'２７年度'!$B$3:$K$52</definedName>
    <definedName name="_xlnm.Print_Area" localSheetId="9">'２８年度 '!$B$3:$K$52</definedName>
  </definedNames>
  <calcPr fullCalcOnLoad="1"/>
</workbook>
</file>

<file path=xl/sharedStrings.xml><?xml version="1.0" encoding="utf-8"?>
<sst xmlns="http://schemas.openxmlformats.org/spreadsheetml/2006/main" count="601" uniqueCount="79">
  <si>
    <t>（歳入）</t>
  </si>
  <si>
    <t>款</t>
  </si>
  <si>
    <t>項</t>
  </si>
  <si>
    <t>（歳出）</t>
  </si>
  <si>
    <t>歳　　入　　合　　計</t>
  </si>
  <si>
    <t>歳　　出　　合　　計</t>
  </si>
  <si>
    <t>１　手数料</t>
  </si>
  <si>
    <t>２　受託事業収入</t>
  </si>
  <si>
    <t>３　国庫支出金</t>
  </si>
  <si>
    <t>４　県支出金</t>
  </si>
  <si>
    <t>５　交付金</t>
  </si>
  <si>
    <t>６　繰越金</t>
  </si>
  <si>
    <t>７　諸収入</t>
  </si>
  <si>
    <t>２　事務費</t>
  </si>
  <si>
    <t>１　受託事業収入</t>
  </si>
  <si>
    <t>１　国庫補助金</t>
  </si>
  <si>
    <t>１　県補助金</t>
  </si>
  <si>
    <t>１　交付金</t>
  </si>
  <si>
    <t>１　繰越金</t>
  </si>
  <si>
    <t>１　諸収入</t>
  </si>
  <si>
    <t>２　諸収入</t>
  </si>
  <si>
    <t>３　諸収入</t>
  </si>
  <si>
    <t>１　総務費</t>
  </si>
  <si>
    <t>２　受託事業費</t>
  </si>
  <si>
    <t>３　審査委員会費</t>
  </si>
  <si>
    <t>６　繰出金</t>
  </si>
  <si>
    <t>７　積立金</t>
  </si>
  <si>
    <t>８　借入償還金</t>
  </si>
  <si>
    <t>９　予備費</t>
  </si>
  <si>
    <t>１　受託事業費</t>
  </si>
  <si>
    <t>１　審査委員会費</t>
  </si>
  <si>
    <t>１　繰出金</t>
  </si>
  <si>
    <t>１　積立金</t>
  </si>
  <si>
    <t>１　借入償還金</t>
  </si>
  <si>
    <t>１　予備費</t>
  </si>
  <si>
    <t>予算現額</t>
  </si>
  <si>
    <t>収入済額</t>
  </si>
  <si>
    <t>不納欠損額</t>
  </si>
  <si>
    <t>収入未済額</t>
  </si>
  <si>
    <t>平成21年度秋田県国民健康保険団体連合会</t>
  </si>
  <si>
    <t>予算現額</t>
  </si>
  <si>
    <t>支出済額</t>
  </si>
  <si>
    <t>不 用 額</t>
  </si>
  <si>
    <t>調 定 額</t>
  </si>
  <si>
    <t>歳入歳出差引残額</t>
  </si>
  <si>
    <t>円</t>
  </si>
  <si>
    <t>（単位；円）</t>
  </si>
  <si>
    <t>診療報酬審査支払特別会計歳入歳出決算書</t>
  </si>
  <si>
    <t>４　特別審査負担
　　金</t>
  </si>
  <si>
    <t>１　特別審査負担
　　金</t>
  </si>
  <si>
    <t>５　レセプト電算
　　処理システム
　　特別分担金</t>
  </si>
  <si>
    <t>１　レセプト電算
　　処理システム
　　特別分担金</t>
  </si>
  <si>
    <t>予算現額と支出済額
との比較</t>
  </si>
  <si>
    <t>予算現額と収入
済額との比較</t>
  </si>
  <si>
    <t>平成20年度秋田県国民健康保険団体連合会</t>
  </si>
  <si>
    <t>平成19年度秋田県国民健康保険団体連合会</t>
  </si>
  <si>
    <t>５　繰越金</t>
  </si>
  <si>
    <t>６　諸収入</t>
  </si>
  <si>
    <t>平成22年度秋田県国民健康保険団体連合会</t>
  </si>
  <si>
    <t>８　分担金</t>
  </si>
  <si>
    <t>１　分担金</t>
  </si>
  <si>
    <t>９　繰入金</t>
  </si>
  <si>
    <t>１　積立金繰入金</t>
  </si>
  <si>
    <t>（単位：円）</t>
  </si>
  <si>
    <t>平成23年度秋田県国民健康保険団体連合会</t>
  </si>
  <si>
    <t>平成24年度秋田県国民健康保険団体連合会</t>
  </si>
  <si>
    <t>平成25年度秋田県国民健康保険団体連合会</t>
  </si>
  <si>
    <t>７　繰越金</t>
  </si>
  <si>
    <t>８　諸収入</t>
  </si>
  <si>
    <t>６　繰入金</t>
  </si>
  <si>
    <t>１　他会計繰入金</t>
  </si>
  <si>
    <t>平成26年度秋田県国民健康保険団体連合会</t>
  </si>
  <si>
    <t>２　積立金繰入金</t>
  </si>
  <si>
    <t>10　諸支出金</t>
  </si>
  <si>
    <t>１　諸支出金</t>
  </si>
  <si>
    <t>平成27年度秋田県国民健康保険団体連合会</t>
  </si>
  <si>
    <t>９　諸支出金</t>
  </si>
  <si>
    <t>10　予備費</t>
  </si>
  <si>
    <t>平成28年度秋田県国民健康保険団体連合会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</si>
</sst>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#,##0&quot; &quot;;&quot;△ &quot;#,##0&quot; &quot;"/>
  </numFmts>
  <fonts count="38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176" fontId="1" fillId="0" borderId="20" xfId="0" applyNumberFormat="1" applyFont="1" applyBorder="1" applyAlignment="1">
      <alignment vertical="center"/>
    </xf>
    <xf numFmtId="0" fontId="1" fillId="0" borderId="21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left" vertical="center" indent="1"/>
    </xf>
    <xf numFmtId="179" fontId="1" fillId="0" borderId="24" xfId="0" applyNumberFormat="1" applyFont="1" applyBorder="1" applyAlignment="1">
      <alignment vertical="center"/>
    </xf>
    <xf numFmtId="179" fontId="1" fillId="0" borderId="25" xfId="0" applyNumberFormat="1" applyFont="1" applyBorder="1" applyAlignment="1">
      <alignment vertical="center"/>
    </xf>
    <xf numFmtId="179" fontId="1" fillId="0" borderId="26" xfId="0" applyNumberFormat="1" applyFont="1" applyBorder="1" applyAlignment="1">
      <alignment vertical="center"/>
    </xf>
    <xf numFmtId="179" fontId="1" fillId="0" borderId="27" xfId="0" applyNumberFormat="1" applyFont="1" applyBorder="1" applyAlignment="1">
      <alignment vertical="center"/>
    </xf>
    <xf numFmtId="0" fontId="1" fillId="0" borderId="22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left" vertical="center" wrapText="1" indent="1"/>
    </xf>
    <xf numFmtId="0" fontId="1" fillId="0" borderId="28" xfId="0" applyFont="1" applyBorder="1" applyAlignment="1">
      <alignment horizontal="left" vertical="center" indent="1"/>
    </xf>
    <xf numFmtId="176" fontId="1" fillId="0" borderId="29" xfId="0" applyNumberFormat="1" applyFont="1" applyBorder="1" applyAlignment="1">
      <alignment vertical="center"/>
    </xf>
    <xf numFmtId="0" fontId="1" fillId="0" borderId="30" xfId="0" applyFont="1" applyBorder="1" applyAlignment="1">
      <alignment horizontal="left" vertical="center" indent="1"/>
    </xf>
    <xf numFmtId="176" fontId="1" fillId="0" borderId="31" xfId="0" applyNumberFormat="1" applyFont="1" applyBorder="1" applyAlignment="1">
      <alignment vertical="center"/>
    </xf>
    <xf numFmtId="179" fontId="1" fillId="0" borderId="32" xfId="0" applyNumberFormat="1" applyFont="1" applyBorder="1" applyAlignment="1">
      <alignment vertical="center"/>
    </xf>
    <xf numFmtId="179" fontId="1" fillId="0" borderId="33" xfId="0" applyNumberFormat="1" applyFont="1" applyBorder="1" applyAlignment="1">
      <alignment vertical="center"/>
    </xf>
    <xf numFmtId="0" fontId="1" fillId="0" borderId="34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76" fontId="1" fillId="0" borderId="20" xfId="0" applyNumberFormat="1" applyFont="1" applyBorder="1" applyAlignment="1">
      <alignment vertical="center"/>
    </xf>
    <xf numFmtId="176" fontId="1" fillId="0" borderId="35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176" fontId="1" fillId="0" borderId="36" xfId="0" applyNumberFormat="1" applyFont="1" applyBorder="1" applyAlignment="1">
      <alignment vertical="center"/>
    </xf>
    <xf numFmtId="176" fontId="1" fillId="0" borderId="29" xfId="0" applyNumberFormat="1" applyFont="1" applyBorder="1" applyAlignment="1">
      <alignment vertical="center"/>
    </xf>
    <xf numFmtId="176" fontId="1" fillId="0" borderId="37" xfId="0" applyNumberFormat="1" applyFont="1" applyBorder="1" applyAlignment="1">
      <alignment vertical="center"/>
    </xf>
    <xf numFmtId="177" fontId="1" fillId="0" borderId="29" xfId="0" applyNumberFormat="1" applyFont="1" applyBorder="1" applyAlignment="1">
      <alignment vertical="center"/>
    </xf>
    <xf numFmtId="177" fontId="1" fillId="0" borderId="37" xfId="0" applyNumberFormat="1" applyFont="1" applyBorder="1" applyAlignment="1">
      <alignment vertical="center"/>
    </xf>
    <xf numFmtId="177" fontId="1" fillId="0" borderId="19" xfId="0" applyNumberFormat="1" applyFont="1" applyBorder="1" applyAlignment="1">
      <alignment vertical="center"/>
    </xf>
    <xf numFmtId="177" fontId="1" fillId="0" borderId="36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76" fontId="1" fillId="0" borderId="31" xfId="0" applyNumberFormat="1" applyFont="1" applyBorder="1" applyAlignment="1">
      <alignment vertical="center"/>
    </xf>
    <xf numFmtId="176" fontId="1" fillId="0" borderId="39" xfId="0" applyNumberFormat="1" applyFont="1" applyBorder="1" applyAlignment="1">
      <alignment vertical="center"/>
    </xf>
    <xf numFmtId="177" fontId="1" fillId="0" borderId="40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77" fontId="1" fillId="0" borderId="42" xfId="0" applyNumberFormat="1" applyFont="1" applyBorder="1" applyAlignment="1">
      <alignment vertical="center"/>
    </xf>
    <xf numFmtId="177" fontId="1" fillId="0" borderId="15" xfId="0" applyNumberFormat="1" applyFont="1" applyBorder="1" applyAlignment="1">
      <alignment vertical="center"/>
    </xf>
    <xf numFmtId="177" fontId="1" fillId="0" borderId="38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7" fontId="1" fillId="0" borderId="41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43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38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4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55</v>
      </c>
      <c r="F3" s="5"/>
      <c r="G3" s="5"/>
      <c r="H3" s="5"/>
      <c r="I3" s="5"/>
      <c r="J3" s="5"/>
    </row>
    <row r="4" spans="4:10" ht="21" customHeight="1">
      <c r="D4" s="5"/>
      <c r="E4" s="5" t="s">
        <v>47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63</v>
      </c>
    </row>
    <row r="7" spans="2:11" ht="42" customHeight="1">
      <c r="B7" s="8" t="s">
        <v>1</v>
      </c>
      <c r="C7" s="9" t="s">
        <v>2</v>
      </c>
      <c r="D7" s="11" t="s">
        <v>35</v>
      </c>
      <c r="E7" s="45" t="s">
        <v>43</v>
      </c>
      <c r="F7" s="46"/>
      <c r="G7" s="11" t="s">
        <v>36</v>
      </c>
      <c r="H7" s="11" t="s">
        <v>37</v>
      </c>
      <c r="I7" s="45" t="s">
        <v>38</v>
      </c>
      <c r="J7" s="46"/>
      <c r="K7" s="12" t="s">
        <v>53</v>
      </c>
    </row>
    <row r="8" spans="2:11" ht="21" customHeight="1">
      <c r="B8" s="17" t="s">
        <v>6</v>
      </c>
      <c r="C8" s="7"/>
      <c r="D8" s="13">
        <f>D9</f>
        <v>790325000</v>
      </c>
      <c r="E8" s="39">
        <f>E9</f>
        <v>845910630</v>
      </c>
      <c r="F8" s="40"/>
      <c r="G8" s="13">
        <f>G9</f>
        <v>845910630</v>
      </c>
      <c r="H8" s="13">
        <f>H9</f>
        <v>0</v>
      </c>
      <c r="I8" s="39">
        <f>I9</f>
        <v>0</v>
      </c>
      <c r="J8" s="40"/>
      <c r="K8" s="20">
        <f>K9</f>
        <v>55585630</v>
      </c>
    </row>
    <row r="9" spans="2:11" ht="21" customHeight="1">
      <c r="B9" s="18"/>
      <c r="C9" s="28" t="s">
        <v>6</v>
      </c>
      <c r="D9" s="29">
        <v>790325000</v>
      </c>
      <c r="E9" s="47">
        <v>845910630</v>
      </c>
      <c r="F9" s="48"/>
      <c r="G9" s="29">
        <f>E9</f>
        <v>845910630</v>
      </c>
      <c r="H9" s="29">
        <v>0</v>
      </c>
      <c r="I9" s="47">
        <f>E9-G9-H9</f>
        <v>0</v>
      </c>
      <c r="J9" s="48"/>
      <c r="K9" s="30">
        <f>G9-D9</f>
        <v>55585630</v>
      </c>
    </row>
    <row r="10" spans="2:11" ht="21" customHeight="1">
      <c r="B10" s="17" t="s">
        <v>7</v>
      </c>
      <c r="C10" s="26"/>
      <c r="D10" s="27">
        <f>D11</f>
        <v>321313000</v>
      </c>
      <c r="E10" s="39">
        <f>E11</f>
        <v>319279714</v>
      </c>
      <c r="F10" s="40"/>
      <c r="G10" s="27">
        <f>G11</f>
        <v>319279714</v>
      </c>
      <c r="H10" s="27">
        <f>H11</f>
        <v>0</v>
      </c>
      <c r="I10" s="39">
        <f>I11</f>
        <v>0</v>
      </c>
      <c r="J10" s="40"/>
      <c r="K10" s="31">
        <f>K11</f>
        <v>-2033286</v>
      </c>
    </row>
    <row r="11" spans="2:11" ht="21" customHeight="1">
      <c r="B11" s="19"/>
      <c r="C11" s="10" t="s">
        <v>14</v>
      </c>
      <c r="D11" s="15">
        <v>321313000</v>
      </c>
      <c r="E11" s="37">
        <v>319279714</v>
      </c>
      <c r="F11" s="38"/>
      <c r="G11" s="15">
        <f>E11</f>
        <v>319279714</v>
      </c>
      <c r="H11" s="15">
        <v>0</v>
      </c>
      <c r="I11" s="37">
        <f>E11-G11-H11</f>
        <v>0</v>
      </c>
      <c r="J11" s="38"/>
      <c r="K11" s="21">
        <f>G11-D11</f>
        <v>-2033286</v>
      </c>
    </row>
    <row r="12" spans="2:11" ht="21" customHeight="1">
      <c r="B12" s="18" t="s">
        <v>8</v>
      </c>
      <c r="C12" s="7"/>
      <c r="D12" s="13">
        <f>D13</f>
        <v>17963000</v>
      </c>
      <c r="E12" s="39">
        <f>E13</f>
        <v>24162000</v>
      </c>
      <c r="F12" s="40"/>
      <c r="G12" s="13">
        <f>G13</f>
        <v>24162000</v>
      </c>
      <c r="H12" s="13">
        <f>H13</f>
        <v>0</v>
      </c>
      <c r="I12" s="39">
        <f>I13</f>
        <v>0</v>
      </c>
      <c r="J12" s="40"/>
      <c r="K12" s="20">
        <f>K13</f>
        <v>6199000</v>
      </c>
    </row>
    <row r="13" spans="2:11" ht="21" customHeight="1">
      <c r="B13" s="19"/>
      <c r="C13" s="10" t="s">
        <v>15</v>
      </c>
      <c r="D13" s="15">
        <v>17963000</v>
      </c>
      <c r="E13" s="37">
        <v>24162000</v>
      </c>
      <c r="F13" s="38"/>
      <c r="G13" s="15">
        <f>E13</f>
        <v>24162000</v>
      </c>
      <c r="H13" s="15">
        <v>0</v>
      </c>
      <c r="I13" s="37">
        <f>E13-G13-H13</f>
        <v>0</v>
      </c>
      <c r="J13" s="38"/>
      <c r="K13" s="21">
        <f>G13-D13</f>
        <v>6199000</v>
      </c>
    </row>
    <row r="14" spans="2:11" ht="21" customHeight="1">
      <c r="B14" s="18" t="s">
        <v>9</v>
      </c>
      <c r="C14" s="7"/>
      <c r="D14" s="13">
        <f>D15</f>
        <v>17693000</v>
      </c>
      <c r="E14" s="39">
        <f>E15</f>
        <v>14005000</v>
      </c>
      <c r="F14" s="40"/>
      <c r="G14" s="13">
        <f>G15</f>
        <v>14005000</v>
      </c>
      <c r="H14" s="13">
        <f>H15</f>
        <v>0</v>
      </c>
      <c r="I14" s="39">
        <f>I15</f>
        <v>0</v>
      </c>
      <c r="J14" s="40"/>
      <c r="K14" s="20">
        <f>K15</f>
        <v>-3688000</v>
      </c>
    </row>
    <row r="15" spans="2:11" ht="21" customHeight="1">
      <c r="B15" s="19"/>
      <c r="C15" s="10" t="s">
        <v>16</v>
      </c>
      <c r="D15" s="15">
        <v>17693000</v>
      </c>
      <c r="E15" s="37">
        <v>14005000</v>
      </c>
      <c r="F15" s="38"/>
      <c r="G15" s="15">
        <f>E15</f>
        <v>14005000</v>
      </c>
      <c r="H15" s="15">
        <v>0</v>
      </c>
      <c r="I15" s="37">
        <f>E15-G15-H15</f>
        <v>0</v>
      </c>
      <c r="J15" s="38"/>
      <c r="K15" s="21">
        <f>G15-D15</f>
        <v>-3688000</v>
      </c>
    </row>
    <row r="16" spans="2:11" ht="21" customHeight="1">
      <c r="B16" s="18" t="s">
        <v>56</v>
      </c>
      <c r="C16" s="7"/>
      <c r="D16" s="13">
        <f>D17</f>
        <v>40000000</v>
      </c>
      <c r="E16" s="39">
        <f>E17</f>
        <v>151505278</v>
      </c>
      <c r="F16" s="40"/>
      <c r="G16" s="13">
        <f>G17</f>
        <v>151505278</v>
      </c>
      <c r="H16" s="13">
        <f>H17</f>
        <v>0</v>
      </c>
      <c r="I16" s="39">
        <f>I17</f>
        <v>0</v>
      </c>
      <c r="J16" s="40"/>
      <c r="K16" s="20">
        <f>K17</f>
        <v>111505278</v>
      </c>
    </row>
    <row r="17" spans="2:11" ht="21" customHeight="1">
      <c r="B17" s="19"/>
      <c r="C17" s="10" t="s">
        <v>18</v>
      </c>
      <c r="D17" s="15">
        <v>40000000</v>
      </c>
      <c r="E17" s="37">
        <v>151505278</v>
      </c>
      <c r="F17" s="38"/>
      <c r="G17" s="15">
        <f>E17</f>
        <v>151505278</v>
      </c>
      <c r="H17" s="15">
        <v>0</v>
      </c>
      <c r="I17" s="37">
        <f>E17-G17-H17</f>
        <v>0</v>
      </c>
      <c r="J17" s="38"/>
      <c r="K17" s="21">
        <f>G17-D17</f>
        <v>111505278</v>
      </c>
    </row>
    <row r="18" spans="2:11" ht="21" customHeight="1">
      <c r="B18" s="18" t="s">
        <v>57</v>
      </c>
      <c r="C18" s="7"/>
      <c r="D18" s="13">
        <f>D19</f>
        <v>3372000</v>
      </c>
      <c r="E18" s="39">
        <f>E19</f>
        <v>2823790</v>
      </c>
      <c r="F18" s="40"/>
      <c r="G18" s="13">
        <f>G19</f>
        <v>2823790</v>
      </c>
      <c r="H18" s="13">
        <f>H19</f>
        <v>0</v>
      </c>
      <c r="I18" s="39">
        <f>I19</f>
        <v>0</v>
      </c>
      <c r="J18" s="40"/>
      <c r="K18" s="20">
        <f>K19</f>
        <v>-548210</v>
      </c>
    </row>
    <row r="19" spans="2:11" ht="21" customHeight="1">
      <c r="B19" s="19"/>
      <c r="C19" s="10" t="s">
        <v>19</v>
      </c>
      <c r="D19" s="15">
        <v>3372000</v>
      </c>
      <c r="E19" s="37">
        <v>2823790</v>
      </c>
      <c r="F19" s="38"/>
      <c r="G19" s="15">
        <f>E19</f>
        <v>2823790</v>
      </c>
      <c r="H19" s="15">
        <v>0</v>
      </c>
      <c r="I19" s="37">
        <f>E19-G19-H19</f>
        <v>0</v>
      </c>
      <c r="J19" s="38"/>
      <c r="K19" s="21">
        <f>G19-D19</f>
        <v>-548210</v>
      </c>
    </row>
    <row r="20" spans="2:11" ht="42" customHeight="1">
      <c r="B20" s="33" t="s">
        <v>4</v>
      </c>
      <c r="C20" s="34"/>
      <c r="D20" s="16">
        <f aca="true" t="shared" si="0" ref="D20:K20">SUM(D8:D19)/2</f>
        <v>1190666000</v>
      </c>
      <c r="E20" s="35">
        <f t="shared" si="0"/>
        <v>1357686412</v>
      </c>
      <c r="F20" s="36">
        <f t="shared" si="0"/>
        <v>0</v>
      </c>
      <c r="G20" s="16">
        <f t="shared" si="0"/>
        <v>1357686412</v>
      </c>
      <c r="H20" s="16">
        <f t="shared" si="0"/>
        <v>0</v>
      </c>
      <c r="I20" s="35">
        <f t="shared" si="0"/>
        <v>0</v>
      </c>
      <c r="J20" s="36">
        <f t="shared" si="0"/>
        <v>0</v>
      </c>
      <c r="K20" s="23">
        <f t="shared" si="0"/>
        <v>167020412</v>
      </c>
    </row>
    <row r="21" spans="2:11" ht="14.25" customHeight="1"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2:11" ht="14.25" customHeight="1">
      <c r="B22" s="1" t="s">
        <v>3</v>
      </c>
      <c r="K22" s="2" t="s">
        <v>46</v>
      </c>
    </row>
    <row r="23" spans="2:11" ht="42" customHeight="1">
      <c r="B23" s="8" t="s">
        <v>1</v>
      </c>
      <c r="C23" s="9" t="s">
        <v>2</v>
      </c>
      <c r="D23" s="45" t="s">
        <v>40</v>
      </c>
      <c r="E23" s="46"/>
      <c r="F23" s="45" t="s">
        <v>41</v>
      </c>
      <c r="G23" s="46"/>
      <c r="H23" s="45" t="s">
        <v>42</v>
      </c>
      <c r="I23" s="46"/>
      <c r="J23" s="50" t="s">
        <v>52</v>
      </c>
      <c r="K23" s="51"/>
    </row>
    <row r="24" spans="2:11" ht="21" customHeight="1">
      <c r="B24" s="17" t="s">
        <v>22</v>
      </c>
      <c r="C24" s="7"/>
      <c r="D24" s="41">
        <f>D25</f>
        <v>690760000</v>
      </c>
      <c r="E24" s="42"/>
      <c r="F24" s="41">
        <f>F25</f>
        <v>636059929</v>
      </c>
      <c r="G24" s="42"/>
      <c r="H24" s="41">
        <f>H25</f>
        <v>54700071</v>
      </c>
      <c r="I24" s="42"/>
      <c r="J24" s="41">
        <f>J25</f>
        <v>54700071</v>
      </c>
      <c r="K24" s="52"/>
    </row>
    <row r="25" spans="2:11" ht="21" customHeight="1">
      <c r="B25" s="19"/>
      <c r="C25" s="10" t="s">
        <v>22</v>
      </c>
      <c r="D25" s="43">
        <v>690760000</v>
      </c>
      <c r="E25" s="44"/>
      <c r="F25" s="43">
        <v>636059929</v>
      </c>
      <c r="G25" s="44"/>
      <c r="H25" s="43">
        <f>D25-F25</f>
        <v>54700071</v>
      </c>
      <c r="I25" s="44"/>
      <c r="J25" s="43">
        <f>D25-F25</f>
        <v>54700071</v>
      </c>
      <c r="K25" s="49"/>
    </row>
    <row r="26" spans="2:11" ht="21" customHeight="1">
      <c r="B26" s="18" t="s">
        <v>23</v>
      </c>
      <c r="C26" s="7"/>
      <c r="D26" s="41">
        <f>D27</f>
        <v>321249000</v>
      </c>
      <c r="E26" s="42"/>
      <c r="F26" s="41">
        <f>F27</f>
        <v>311417683</v>
      </c>
      <c r="G26" s="42"/>
      <c r="H26" s="41">
        <f>H27</f>
        <v>9831317</v>
      </c>
      <c r="I26" s="42"/>
      <c r="J26" s="41">
        <f>J27</f>
        <v>9831317</v>
      </c>
      <c r="K26" s="52"/>
    </row>
    <row r="27" spans="2:11" ht="21" customHeight="1">
      <c r="B27" s="19"/>
      <c r="C27" s="10" t="s">
        <v>29</v>
      </c>
      <c r="D27" s="43">
        <v>321249000</v>
      </c>
      <c r="E27" s="44"/>
      <c r="F27" s="43">
        <v>311417683</v>
      </c>
      <c r="G27" s="44"/>
      <c r="H27" s="43">
        <f>D27-F27</f>
        <v>9831317</v>
      </c>
      <c r="I27" s="44"/>
      <c r="J27" s="43">
        <f>D27-F27</f>
        <v>9831317</v>
      </c>
      <c r="K27" s="49"/>
    </row>
    <row r="28" spans="2:11" ht="21" customHeight="1">
      <c r="B28" s="18" t="s">
        <v>24</v>
      </c>
      <c r="C28" s="7"/>
      <c r="D28" s="41">
        <f>D29</f>
        <v>100339000</v>
      </c>
      <c r="E28" s="42"/>
      <c r="F28" s="41">
        <f>F29</f>
        <v>88962914</v>
      </c>
      <c r="G28" s="42"/>
      <c r="H28" s="41">
        <f>H29</f>
        <v>11376086</v>
      </c>
      <c r="I28" s="42"/>
      <c r="J28" s="41">
        <f>J29</f>
        <v>11376086</v>
      </c>
      <c r="K28" s="52"/>
    </row>
    <row r="29" spans="2:11" ht="21" customHeight="1">
      <c r="B29" s="19"/>
      <c r="C29" s="10" t="s">
        <v>30</v>
      </c>
      <c r="D29" s="43">
        <v>100339000</v>
      </c>
      <c r="E29" s="44"/>
      <c r="F29" s="43">
        <v>88962914</v>
      </c>
      <c r="G29" s="44"/>
      <c r="H29" s="43">
        <f>D29-F29</f>
        <v>11376086</v>
      </c>
      <c r="I29" s="44"/>
      <c r="J29" s="43">
        <f>D29-F29</f>
        <v>11376086</v>
      </c>
      <c r="K29" s="49"/>
    </row>
    <row r="30" spans="2:11" ht="42" customHeight="1">
      <c r="B30" s="24" t="s">
        <v>48</v>
      </c>
      <c r="C30" s="7"/>
      <c r="D30" s="41">
        <f>D31</f>
        <v>1200000</v>
      </c>
      <c r="E30" s="42"/>
      <c r="F30" s="41">
        <f>F31</f>
        <v>1155000</v>
      </c>
      <c r="G30" s="42"/>
      <c r="H30" s="41">
        <f>H31</f>
        <v>45000</v>
      </c>
      <c r="I30" s="42"/>
      <c r="J30" s="41">
        <f>J31</f>
        <v>45000</v>
      </c>
      <c r="K30" s="52"/>
    </row>
    <row r="31" spans="2:11" ht="42" customHeight="1">
      <c r="B31" s="19"/>
      <c r="C31" s="25" t="s">
        <v>49</v>
      </c>
      <c r="D31" s="43">
        <v>1200000</v>
      </c>
      <c r="E31" s="44"/>
      <c r="F31" s="43">
        <v>1155000</v>
      </c>
      <c r="G31" s="44"/>
      <c r="H31" s="43">
        <f>D31-F31</f>
        <v>45000</v>
      </c>
      <c r="I31" s="44"/>
      <c r="J31" s="43">
        <f>D31-F31</f>
        <v>45000</v>
      </c>
      <c r="K31" s="49"/>
    </row>
    <row r="32" spans="2:11" ht="52.5" customHeight="1">
      <c r="B32" s="24" t="s">
        <v>50</v>
      </c>
      <c r="C32" s="7"/>
      <c r="D32" s="41">
        <f>D33</f>
        <v>12551000</v>
      </c>
      <c r="E32" s="42"/>
      <c r="F32" s="41">
        <f>F33</f>
        <v>12471222</v>
      </c>
      <c r="G32" s="42"/>
      <c r="H32" s="41">
        <f>H33</f>
        <v>79778</v>
      </c>
      <c r="I32" s="42"/>
      <c r="J32" s="41">
        <f>J33</f>
        <v>79778</v>
      </c>
      <c r="K32" s="52"/>
    </row>
    <row r="33" spans="2:11" ht="52.5" customHeight="1">
      <c r="B33" s="19"/>
      <c r="C33" s="25" t="s">
        <v>51</v>
      </c>
      <c r="D33" s="43">
        <v>12551000</v>
      </c>
      <c r="E33" s="44"/>
      <c r="F33" s="43">
        <v>12471222</v>
      </c>
      <c r="G33" s="44"/>
      <c r="H33" s="43">
        <f>D33-F33</f>
        <v>79778</v>
      </c>
      <c r="I33" s="44"/>
      <c r="J33" s="43">
        <f>D33-F33</f>
        <v>79778</v>
      </c>
      <c r="K33" s="49"/>
    </row>
    <row r="34" spans="2:11" ht="21" customHeight="1">
      <c r="B34" s="18" t="s">
        <v>25</v>
      </c>
      <c r="C34" s="7"/>
      <c r="D34" s="41">
        <f>D35</f>
        <v>1000</v>
      </c>
      <c r="E34" s="42"/>
      <c r="F34" s="41">
        <f>F35</f>
        <v>0</v>
      </c>
      <c r="G34" s="42"/>
      <c r="H34" s="41">
        <f>H35</f>
        <v>1000</v>
      </c>
      <c r="I34" s="42"/>
      <c r="J34" s="41">
        <f>J35</f>
        <v>1000</v>
      </c>
      <c r="K34" s="52"/>
    </row>
    <row r="35" spans="2:11" ht="21" customHeight="1">
      <c r="B35" s="19"/>
      <c r="C35" s="10" t="s">
        <v>31</v>
      </c>
      <c r="D35" s="43">
        <v>1000</v>
      </c>
      <c r="E35" s="44"/>
      <c r="F35" s="43">
        <v>0</v>
      </c>
      <c r="G35" s="44"/>
      <c r="H35" s="43">
        <f>D35-F35</f>
        <v>1000</v>
      </c>
      <c r="I35" s="44"/>
      <c r="J35" s="43">
        <f>D35-F35</f>
        <v>1000</v>
      </c>
      <c r="K35" s="49"/>
    </row>
    <row r="36" spans="2:11" ht="21" customHeight="1">
      <c r="B36" s="18" t="s">
        <v>26</v>
      </c>
      <c r="C36" s="7"/>
      <c r="D36" s="41">
        <f>D37</f>
        <v>58073000</v>
      </c>
      <c r="E36" s="42"/>
      <c r="F36" s="41">
        <f>F37</f>
        <v>57199000</v>
      </c>
      <c r="G36" s="42"/>
      <c r="H36" s="41">
        <f>H37</f>
        <v>874000</v>
      </c>
      <c r="I36" s="42"/>
      <c r="J36" s="41">
        <f>J37</f>
        <v>874000</v>
      </c>
      <c r="K36" s="52"/>
    </row>
    <row r="37" spans="2:11" ht="21" customHeight="1">
      <c r="B37" s="19"/>
      <c r="C37" s="10" t="s">
        <v>32</v>
      </c>
      <c r="D37" s="43">
        <v>58073000</v>
      </c>
      <c r="E37" s="44"/>
      <c r="F37" s="43">
        <v>57199000</v>
      </c>
      <c r="G37" s="44"/>
      <c r="H37" s="43">
        <f>D37-F37</f>
        <v>874000</v>
      </c>
      <c r="I37" s="44"/>
      <c r="J37" s="43">
        <f>D37-F37</f>
        <v>874000</v>
      </c>
      <c r="K37" s="49"/>
    </row>
    <row r="38" spans="2:11" ht="21" customHeight="1">
      <c r="B38" s="17" t="s">
        <v>27</v>
      </c>
      <c r="C38" s="26"/>
      <c r="D38" s="41">
        <f>D39</f>
        <v>1000</v>
      </c>
      <c r="E38" s="42"/>
      <c r="F38" s="41">
        <f>F39</f>
        <v>0</v>
      </c>
      <c r="G38" s="42"/>
      <c r="H38" s="41">
        <f>H39</f>
        <v>1000</v>
      </c>
      <c r="I38" s="42"/>
      <c r="J38" s="41">
        <f>J39</f>
        <v>1000</v>
      </c>
      <c r="K38" s="52"/>
    </row>
    <row r="39" spans="2:11" ht="21" customHeight="1">
      <c r="B39" s="19"/>
      <c r="C39" s="10" t="s">
        <v>33</v>
      </c>
      <c r="D39" s="43">
        <v>1000</v>
      </c>
      <c r="E39" s="44"/>
      <c r="F39" s="43">
        <v>0</v>
      </c>
      <c r="G39" s="44"/>
      <c r="H39" s="43">
        <f>D39-F39</f>
        <v>1000</v>
      </c>
      <c r="I39" s="44"/>
      <c r="J39" s="43">
        <f>D39-F39</f>
        <v>1000</v>
      </c>
      <c r="K39" s="49"/>
    </row>
    <row r="40" spans="2:11" ht="21" customHeight="1">
      <c r="B40" s="17" t="s">
        <v>28</v>
      </c>
      <c r="C40" s="26"/>
      <c r="D40" s="41">
        <f>D41</f>
        <v>6492000</v>
      </c>
      <c r="E40" s="42"/>
      <c r="F40" s="41">
        <f>F41</f>
        <v>0</v>
      </c>
      <c r="G40" s="42"/>
      <c r="H40" s="41">
        <f>H41</f>
        <v>6492000</v>
      </c>
      <c r="I40" s="42"/>
      <c r="J40" s="41">
        <f>J41</f>
        <v>6492000</v>
      </c>
      <c r="K40" s="52"/>
    </row>
    <row r="41" spans="2:11" ht="20.25" customHeight="1">
      <c r="B41" s="19"/>
      <c r="C41" s="10" t="s">
        <v>34</v>
      </c>
      <c r="D41" s="43">
        <v>6492000</v>
      </c>
      <c r="E41" s="44"/>
      <c r="F41" s="43">
        <v>0</v>
      </c>
      <c r="G41" s="44"/>
      <c r="H41" s="43">
        <f>D41-F41</f>
        <v>6492000</v>
      </c>
      <c r="I41" s="44"/>
      <c r="J41" s="43">
        <f>D41-F41</f>
        <v>6492000</v>
      </c>
      <c r="K41" s="49"/>
    </row>
    <row r="42" spans="2:11" ht="42" customHeight="1">
      <c r="B42" s="33" t="s">
        <v>5</v>
      </c>
      <c r="C42" s="34"/>
      <c r="D42" s="53">
        <f>SUM(D24:D41)/2</f>
        <v>1190666000</v>
      </c>
      <c r="E42" s="54"/>
      <c r="F42" s="53">
        <f>SUM(F24:F41)/2</f>
        <v>1107265748</v>
      </c>
      <c r="G42" s="54"/>
      <c r="H42" s="53">
        <f>SUM(H24:H41)/2</f>
        <v>83400252</v>
      </c>
      <c r="I42" s="54"/>
      <c r="J42" s="53">
        <f>SUM(J24:J41)/2</f>
        <v>83400252</v>
      </c>
      <c r="K42" s="57"/>
    </row>
    <row r="43" ht="21" customHeight="1"/>
    <row r="44" spans="7:11" ht="21" customHeight="1">
      <c r="G44" s="2" t="s">
        <v>44</v>
      </c>
      <c r="H44" s="55">
        <f>G20-F42</f>
        <v>250420664</v>
      </c>
      <c r="I44" s="56"/>
      <c r="J44" s="56"/>
      <c r="K44" s="1" t="s">
        <v>45</v>
      </c>
    </row>
  </sheetData>
  <sheetProtection password="DC94" sheet="1"/>
  <mergeCells count="111">
    <mergeCell ref="J37:K37"/>
    <mergeCell ref="J36:K36"/>
    <mergeCell ref="J28:K28"/>
    <mergeCell ref="H44:J44"/>
    <mergeCell ref="J39:K39"/>
    <mergeCell ref="J40:K40"/>
    <mergeCell ref="J41:K41"/>
    <mergeCell ref="J42:K42"/>
    <mergeCell ref="H40:I40"/>
    <mergeCell ref="H41:I41"/>
    <mergeCell ref="H42:I42"/>
    <mergeCell ref="J35:K35"/>
    <mergeCell ref="J38:K38"/>
    <mergeCell ref="J26:K26"/>
    <mergeCell ref="J27:K27"/>
    <mergeCell ref="J33:K33"/>
    <mergeCell ref="J34:K34"/>
    <mergeCell ref="J29:K29"/>
    <mergeCell ref="J30:K30"/>
    <mergeCell ref="J31:K31"/>
    <mergeCell ref="J32:K32"/>
    <mergeCell ref="F41:G41"/>
    <mergeCell ref="F42:G42"/>
    <mergeCell ref="F39:G39"/>
    <mergeCell ref="F40:G40"/>
    <mergeCell ref="H39:I39"/>
    <mergeCell ref="H32:I32"/>
    <mergeCell ref="H34:I34"/>
    <mergeCell ref="H35:I35"/>
    <mergeCell ref="H36:I36"/>
    <mergeCell ref="H33:I33"/>
    <mergeCell ref="F37:G37"/>
    <mergeCell ref="F38:G38"/>
    <mergeCell ref="H26:I26"/>
    <mergeCell ref="H27:I27"/>
    <mergeCell ref="H37:I37"/>
    <mergeCell ref="H38:I38"/>
    <mergeCell ref="H28:I28"/>
    <mergeCell ref="H29:I29"/>
    <mergeCell ref="H30:I30"/>
    <mergeCell ref="H31:I31"/>
    <mergeCell ref="F35:G35"/>
    <mergeCell ref="F36:G36"/>
    <mergeCell ref="D40:E40"/>
    <mergeCell ref="D41:E41"/>
    <mergeCell ref="F29:G29"/>
    <mergeCell ref="F30:G30"/>
    <mergeCell ref="F31:G31"/>
    <mergeCell ref="F32:G32"/>
    <mergeCell ref="F33:G33"/>
    <mergeCell ref="F34:G34"/>
    <mergeCell ref="D38:E38"/>
    <mergeCell ref="D39:E39"/>
    <mergeCell ref="D30:E30"/>
    <mergeCell ref="D31:E31"/>
    <mergeCell ref="D34:E34"/>
    <mergeCell ref="D35:E35"/>
    <mergeCell ref="D42:E42"/>
    <mergeCell ref="F24:G24"/>
    <mergeCell ref="F25:G25"/>
    <mergeCell ref="F26:G26"/>
    <mergeCell ref="F27:G27"/>
    <mergeCell ref="F28:G28"/>
    <mergeCell ref="D32:E32"/>
    <mergeCell ref="D33:E33"/>
    <mergeCell ref="D36:E36"/>
    <mergeCell ref="D37:E37"/>
    <mergeCell ref="I13:J13"/>
    <mergeCell ref="D26:E26"/>
    <mergeCell ref="D27:E27"/>
    <mergeCell ref="D28:E28"/>
    <mergeCell ref="D29:E29"/>
    <mergeCell ref="D23:E23"/>
    <mergeCell ref="F23:G23"/>
    <mergeCell ref="H23:I23"/>
    <mergeCell ref="J23:K23"/>
    <mergeCell ref="J24:K24"/>
    <mergeCell ref="J25:K25"/>
    <mergeCell ref="H24:I24"/>
    <mergeCell ref="H25:I25"/>
    <mergeCell ref="I14:J14"/>
    <mergeCell ref="I15:J15"/>
    <mergeCell ref="I20:J20"/>
    <mergeCell ref="I7:J7"/>
    <mergeCell ref="I16:J16"/>
    <mergeCell ref="I17:J17"/>
    <mergeCell ref="I18:J18"/>
    <mergeCell ref="I19:J19"/>
    <mergeCell ref="I8:J8"/>
    <mergeCell ref="I9:J9"/>
    <mergeCell ref="I10:J10"/>
    <mergeCell ref="I11:J11"/>
    <mergeCell ref="I12:J12"/>
    <mergeCell ref="E7:F7"/>
    <mergeCell ref="E8:F8"/>
    <mergeCell ref="E9:F9"/>
    <mergeCell ref="E10:F10"/>
    <mergeCell ref="E19:F19"/>
    <mergeCell ref="E18:F18"/>
    <mergeCell ref="E17:F17"/>
    <mergeCell ref="E16:F16"/>
    <mergeCell ref="B42:C42"/>
    <mergeCell ref="B20:C20"/>
    <mergeCell ref="E20:F20"/>
    <mergeCell ref="E11:F11"/>
    <mergeCell ref="E15:F15"/>
    <mergeCell ref="E14:F14"/>
    <mergeCell ref="E13:F13"/>
    <mergeCell ref="E12:F12"/>
    <mergeCell ref="D24:E24"/>
    <mergeCell ref="D25:E2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rowBreaks count="1" manualBreakCount="1">
    <brk id="20" min="1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3:K52"/>
  <sheetViews>
    <sheetView showGridLines="0" showRowColHeaders="0" tabSelected="1" zoomScalePageLayoutView="0" workbookViewId="0" topLeftCell="A15">
      <selection activeCell="F51" sqref="F51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78</v>
      </c>
      <c r="F3" s="5"/>
      <c r="G3" s="5"/>
      <c r="H3" s="5"/>
      <c r="I3" s="5"/>
      <c r="J3" s="5"/>
    </row>
    <row r="4" spans="4:10" ht="21" customHeight="1">
      <c r="D4" s="5"/>
      <c r="E4" s="5" t="s">
        <v>47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63</v>
      </c>
    </row>
    <row r="7" spans="2:11" ht="42" customHeight="1">
      <c r="B7" s="8" t="s">
        <v>1</v>
      </c>
      <c r="C7" s="9" t="s">
        <v>2</v>
      </c>
      <c r="D7" s="11" t="s">
        <v>35</v>
      </c>
      <c r="E7" s="45" t="s">
        <v>43</v>
      </c>
      <c r="F7" s="46"/>
      <c r="G7" s="11" t="s">
        <v>36</v>
      </c>
      <c r="H7" s="11" t="s">
        <v>37</v>
      </c>
      <c r="I7" s="45" t="s">
        <v>38</v>
      </c>
      <c r="J7" s="46"/>
      <c r="K7" s="12" t="s">
        <v>53</v>
      </c>
    </row>
    <row r="8" spans="2:11" ht="21" customHeight="1">
      <c r="B8" s="17" t="s">
        <v>6</v>
      </c>
      <c r="C8" s="7"/>
      <c r="D8" s="13">
        <f>SUM(D9:D10)</f>
        <v>272045000</v>
      </c>
      <c r="E8" s="39">
        <f>SUM(E9:E10)</f>
        <v>278341480</v>
      </c>
      <c r="F8" s="40"/>
      <c r="G8" s="13">
        <f>SUM(G9:G10)</f>
        <v>278341480</v>
      </c>
      <c r="H8" s="13">
        <f>SUM(H9:H10)</f>
        <v>0</v>
      </c>
      <c r="I8" s="39">
        <f>SUM(I9:I10)</f>
        <v>0</v>
      </c>
      <c r="J8" s="40"/>
      <c r="K8" s="20">
        <f>SUM(K9:K10)</f>
        <v>6296480</v>
      </c>
    </row>
    <row r="9" spans="2:11" ht="21" customHeight="1">
      <c r="B9" s="18"/>
      <c r="C9" s="6" t="s">
        <v>6</v>
      </c>
      <c r="D9" s="14">
        <v>271310000</v>
      </c>
      <c r="E9" s="58">
        <v>277801580</v>
      </c>
      <c r="F9" s="59"/>
      <c r="G9" s="14">
        <f>E9</f>
        <v>277801580</v>
      </c>
      <c r="H9" s="14">
        <v>0</v>
      </c>
      <c r="I9" s="58">
        <f>E9-G9-H9</f>
        <v>0</v>
      </c>
      <c r="J9" s="59"/>
      <c r="K9" s="22">
        <f>G9-D9</f>
        <v>6491580</v>
      </c>
    </row>
    <row r="10" spans="2:11" ht="21" customHeight="1">
      <c r="B10" s="19"/>
      <c r="C10" s="10" t="s">
        <v>13</v>
      </c>
      <c r="D10" s="15">
        <v>735000</v>
      </c>
      <c r="E10" s="37">
        <v>539900</v>
      </c>
      <c r="F10" s="38"/>
      <c r="G10" s="15">
        <f>E10</f>
        <v>539900</v>
      </c>
      <c r="H10" s="15">
        <v>0</v>
      </c>
      <c r="I10" s="37">
        <f>E10-G10-H10</f>
        <v>0</v>
      </c>
      <c r="J10" s="38"/>
      <c r="K10" s="21">
        <f>G10-D10</f>
        <v>-195100</v>
      </c>
    </row>
    <row r="11" spans="2:11" ht="21" customHeight="1">
      <c r="B11" s="18" t="s">
        <v>7</v>
      </c>
      <c r="C11" s="7"/>
      <c r="D11" s="13">
        <f>D12</f>
        <v>188735000</v>
      </c>
      <c r="E11" s="39">
        <f>E12</f>
        <v>178987073</v>
      </c>
      <c r="F11" s="40"/>
      <c r="G11" s="13">
        <f>G12</f>
        <v>178987073</v>
      </c>
      <c r="H11" s="13">
        <f>H12</f>
        <v>0</v>
      </c>
      <c r="I11" s="39">
        <f>I12</f>
        <v>0</v>
      </c>
      <c r="J11" s="40"/>
      <c r="K11" s="20">
        <f>K12</f>
        <v>-9747927</v>
      </c>
    </row>
    <row r="12" spans="2:11" ht="21" customHeight="1">
      <c r="B12" s="19"/>
      <c r="C12" s="10" t="s">
        <v>14</v>
      </c>
      <c r="D12" s="15">
        <v>188735000</v>
      </c>
      <c r="E12" s="37">
        <v>178987073</v>
      </c>
      <c r="F12" s="38"/>
      <c r="G12" s="15">
        <f>E12</f>
        <v>178987073</v>
      </c>
      <c r="H12" s="15">
        <v>0</v>
      </c>
      <c r="I12" s="37">
        <f>E12-G12-H12</f>
        <v>0</v>
      </c>
      <c r="J12" s="38"/>
      <c r="K12" s="21">
        <f>G12-D12</f>
        <v>-9747927</v>
      </c>
    </row>
    <row r="13" spans="2:11" ht="21" customHeight="1">
      <c r="B13" s="18" t="s">
        <v>8</v>
      </c>
      <c r="C13" s="7"/>
      <c r="D13" s="13">
        <f>D14</f>
        <v>148847000</v>
      </c>
      <c r="E13" s="39">
        <f>E14</f>
        <v>151095000</v>
      </c>
      <c r="F13" s="40"/>
      <c r="G13" s="13">
        <f>G14</f>
        <v>151095000</v>
      </c>
      <c r="H13" s="13">
        <f>H14</f>
        <v>0</v>
      </c>
      <c r="I13" s="39">
        <f>I14</f>
        <v>0</v>
      </c>
      <c r="J13" s="40"/>
      <c r="K13" s="20">
        <f>K14</f>
        <v>2248000</v>
      </c>
    </row>
    <row r="14" spans="2:11" ht="21" customHeight="1">
      <c r="B14" s="19"/>
      <c r="C14" s="10" t="s">
        <v>15</v>
      </c>
      <c r="D14" s="15">
        <v>148847000</v>
      </c>
      <c r="E14" s="37">
        <v>151095000</v>
      </c>
      <c r="F14" s="38"/>
      <c r="G14" s="15">
        <f>E14</f>
        <v>151095000</v>
      </c>
      <c r="H14" s="15">
        <v>0</v>
      </c>
      <c r="I14" s="37">
        <f>E14-G14-H14</f>
        <v>0</v>
      </c>
      <c r="J14" s="38"/>
      <c r="K14" s="21">
        <f>G14-D14</f>
        <v>2248000</v>
      </c>
    </row>
    <row r="15" spans="2:11" ht="21" customHeight="1">
      <c r="B15" s="18" t="s">
        <v>9</v>
      </c>
      <c r="C15" s="7"/>
      <c r="D15" s="13">
        <f>D16</f>
        <v>1000</v>
      </c>
      <c r="E15" s="39">
        <f>E16</f>
        <v>0</v>
      </c>
      <c r="F15" s="40"/>
      <c r="G15" s="13">
        <f>G16</f>
        <v>0</v>
      </c>
      <c r="H15" s="13">
        <f>H16</f>
        <v>0</v>
      </c>
      <c r="I15" s="39">
        <f>I16</f>
        <v>0</v>
      </c>
      <c r="J15" s="40"/>
      <c r="K15" s="20">
        <f>K16</f>
        <v>-1000</v>
      </c>
    </row>
    <row r="16" spans="2:11" ht="21" customHeight="1">
      <c r="B16" s="19"/>
      <c r="C16" s="10" t="s">
        <v>16</v>
      </c>
      <c r="D16" s="15">
        <v>1000</v>
      </c>
      <c r="E16" s="37">
        <v>0</v>
      </c>
      <c r="F16" s="38"/>
      <c r="G16" s="15">
        <f>E16</f>
        <v>0</v>
      </c>
      <c r="H16" s="15">
        <v>0</v>
      </c>
      <c r="I16" s="37">
        <f>E16-G16-H16</f>
        <v>0</v>
      </c>
      <c r="J16" s="38"/>
      <c r="K16" s="21">
        <f>G16-D16</f>
        <v>-1000</v>
      </c>
    </row>
    <row r="17" spans="2:11" ht="21" customHeight="1">
      <c r="B17" s="18" t="s">
        <v>10</v>
      </c>
      <c r="C17" s="7"/>
      <c r="D17" s="13">
        <f>D18</f>
        <v>230000</v>
      </c>
      <c r="E17" s="39">
        <f>E18</f>
        <v>230000</v>
      </c>
      <c r="F17" s="40"/>
      <c r="G17" s="13">
        <f>G18</f>
        <v>230000</v>
      </c>
      <c r="H17" s="13">
        <f>H18</f>
        <v>0</v>
      </c>
      <c r="I17" s="39">
        <f>I18</f>
        <v>0</v>
      </c>
      <c r="J17" s="40"/>
      <c r="K17" s="20">
        <f>K18</f>
        <v>0</v>
      </c>
    </row>
    <row r="18" spans="2:11" ht="21" customHeight="1">
      <c r="B18" s="19"/>
      <c r="C18" s="10" t="s">
        <v>17</v>
      </c>
      <c r="D18" s="15">
        <v>230000</v>
      </c>
      <c r="E18" s="37">
        <v>230000</v>
      </c>
      <c r="F18" s="38"/>
      <c r="G18" s="15">
        <f>E18</f>
        <v>230000</v>
      </c>
      <c r="H18" s="15">
        <v>0</v>
      </c>
      <c r="I18" s="37">
        <f>E18-G18-H18</f>
        <v>0</v>
      </c>
      <c r="J18" s="38"/>
      <c r="K18" s="21">
        <f>G18-D18</f>
        <v>0</v>
      </c>
    </row>
    <row r="19" spans="2:11" ht="21" customHeight="1">
      <c r="B19" s="18" t="s">
        <v>69</v>
      </c>
      <c r="C19" s="7"/>
      <c r="D19" s="13">
        <f>SUM(D20:D21)</f>
        <v>240211000</v>
      </c>
      <c r="E19" s="39">
        <f aca="true" t="shared" si="0" ref="E19:K19">SUM(E20:E21)</f>
        <v>222598000</v>
      </c>
      <c r="F19" s="40"/>
      <c r="G19" s="13">
        <f t="shared" si="0"/>
        <v>222598000</v>
      </c>
      <c r="H19" s="13">
        <f t="shared" si="0"/>
        <v>0</v>
      </c>
      <c r="I19" s="39">
        <f t="shared" si="0"/>
        <v>0</v>
      </c>
      <c r="J19" s="40"/>
      <c r="K19" s="31">
        <f t="shared" si="0"/>
        <v>-17613000</v>
      </c>
    </row>
    <row r="20" spans="2:11" ht="21" customHeight="1">
      <c r="B20" s="18"/>
      <c r="C20" s="6" t="s">
        <v>70</v>
      </c>
      <c r="D20" s="14">
        <v>1000</v>
      </c>
      <c r="E20" s="58">
        <v>0</v>
      </c>
      <c r="F20" s="59"/>
      <c r="G20" s="14">
        <f>E20</f>
        <v>0</v>
      </c>
      <c r="H20" s="14">
        <v>0</v>
      </c>
      <c r="I20" s="58">
        <f>E20-G20-H20</f>
        <v>0</v>
      </c>
      <c r="J20" s="59"/>
      <c r="K20" s="22">
        <f>G20-D20</f>
        <v>-1000</v>
      </c>
    </row>
    <row r="21" spans="2:11" ht="21" customHeight="1">
      <c r="B21" s="19"/>
      <c r="C21" s="32" t="s">
        <v>72</v>
      </c>
      <c r="D21" s="16">
        <v>240210000</v>
      </c>
      <c r="E21" s="35">
        <v>222598000</v>
      </c>
      <c r="F21" s="36"/>
      <c r="G21" s="16">
        <f>E21</f>
        <v>222598000</v>
      </c>
      <c r="H21" s="16">
        <v>0</v>
      </c>
      <c r="I21" s="35">
        <f>E21-G21-H21</f>
        <v>0</v>
      </c>
      <c r="J21" s="36"/>
      <c r="K21" s="21">
        <f>G21-D21</f>
        <v>-17612000</v>
      </c>
    </row>
    <row r="22" spans="2:11" ht="21" customHeight="1">
      <c r="B22" s="18" t="s">
        <v>67</v>
      </c>
      <c r="C22" s="7"/>
      <c r="D22" s="13">
        <f>D23</f>
        <v>36000000</v>
      </c>
      <c r="E22" s="39">
        <f>E23</f>
        <v>16640495</v>
      </c>
      <c r="F22" s="40"/>
      <c r="G22" s="13">
        <f>G23</f>
        <v>16640495</v>
      </c>
      <c r="H22" s="13">
        <f>H23</f>
        <v>0</v>
      </c>
      <c r="I22" s="39">
        <f>I23</f>
        <v>0</v>
      </c>
      <c r="J22" s="40"/>
      <c r="K22" s="20">
        <f>K23</f>
        <v>-19359505</v>
      </c>
    </row>
    <row r="23" spans="2:11" ht="21" customHeight="1">
      <c r="B23" s="19"/>
      <c r="C23" s="10" t="s">
        <v>18</v>
      </c>
      <c r="D23" s="15">
        <v>36000000</v>
      </c>
      <c r="E23" s="37">
        <v>16640495</v>
      </c>
      <c r="F23" s="38"/>
      <c r="G23" s="15">
        <f>E23</f>
        <v>16640495</v>
      </c>
      <c r="H23" s="15">
        <v>0</v>
      </c>
      <c r="I23" s="37">
        <f>E23-G23-H23</f>
        <v>0</v>
      </c>
      <c r="J23" s="38"/>
      <c r="K23" s="21">
        <f>G23-D23</f>
        <v>-19359505</v>
      </c>
    </row>
    <row r="24" spans="2:11" ht="21" customHeight="1">
      <c r="B24" s="18" t="s">
        <v>68</v>
      </c>
      <c r="C24" s="7"/>
      <c r="D24" s="13">
        <f>SUM(D25:D25)</f>
        <v>36717000</v>
      </c>
      <c r="E24" s="39">
        <f>SUM(E25:E25)</f>
        <v>19676297</v>
      </c>
      <c r="F24" s="40"/>
      <c r="G24" s="13">
        <f>SUM(G25:G25)</f>
        <v>19676297</v>
      </c>
      <c r="H24" s="13">
        <f>SUM(H25:H25)</f>
        <v>0</v>
      </c>
      <c r="I24" s="39">
        <f>SUM(I25:I25)</f>
        <v>0</v>
      </c>
      <c r="J24" s="40"/>
      <c r="K24" s="20">
        <f>SUM(K25:K25)</f>
        <v>-17040703</v>
      </c>
    </row>
    <row r="25" spans="2:11" ht="21" customHeight="1">
      <c r="B25" s="19"/>
      <c r="C25" s="10" t="s">
        <v>19</v>
      </c>
      <c r="D25" s="15">
        <v>36717000</v>
      </c>
      <c r="E25" s="37">
        <v>19676297</v>
      </c>
      <c r="F25" s="38"/>
      <c r="G25" s="15">
        <f>E25</f>
        <v>19676297</v>
      </c>
      <c r="H25" s="15">
        <v>0</v>
      </c>
      <c r="I25" s="37">
        <f>E25-G25-H25</f>
        <v>0</v>
      </c>
      <c r="J25" s="38"/>
      <c r="K25" s="21">
        <f>G25-D25</f>
        <v>-17040703</v>
      </c>
    </row>
    <row r="26" spans="2:11" ht="42" customHeight="1">
      <c r="B26" s="33" t="s">
        <v>4</v>
      </c>
      <c r="C26" s="34"/>
      <c r="D26" s="16">
        <f aca="true" t="shared" si="1" ref="D26:K26">SUM(D8:D25)/2</f>
        <v>922786000</v>
      </c>
      <c r="E26" s="35">
        <f t="shared" si="1"/>
        <v>867568345</v>
      </c>
      <c r="F26" s="36">
        <f t="shared" si="1"/>
        <v>0</v>
      </c>
      <c r="G26" s="16">
        <f t="shared" si="1"/>
        <v>867568345</v>
      </c>
      <c r="H26" s="16">
        <f t="shared" si="1"/>
        <v>0</v>
      </c>
      <c r="I26" s="35">
        <f t="shared" si="1"/>
        <v>0</v>
      </c>
      <c r="J26" s="36">
        <f t="shared" si="1"/>
        <v>0</v>
      </c>
      <c r="K26" s="23">
        <f t="shared" si="1"/>
        <v>-55217655</v>
      </c>
    </row>
    <row r="27" spans="2:11" ht="14.25" customHeight="1"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2:11" ht="14.25" customHeight="1">
      <c r="B28" s="1" t="s">
        <v>3</v>
      </c>
      <c r="K28" s="2" t="s">
        <v>46</v>
      </c>
    </row>
    <row r="29" spans="2:11" ht="42" customHeight="1">
      <c r="B29" s="8" t="s">
        <v>1</v>
      </c>
      <c r="C29" s="9" t="s">
        <v>2</v>
      </c>
      <c r="D29" s="45" t="s">
        <v>40</v>
      </c>
      <c r="E29" s="46"/>
      <c r="F29" s="45" t="s">
        <v>41</v>
      </c>
      <c r="G29" s="46"/>
      <c r="H29" s="45" t="s">
        <v>42</v>
      </c>
      <c r="I29" s="46"/>
      <c r="J29" s="50" t="s">
        <v>52</v>
      </c>
      <c r="K29" s="51"/>
    </row>
    <row r="30" spans="2:11" ht="21" customHeight="1">
      <c r="B30" s="17" t="s">
        <v>22</v>
      </c>
      <c r="C30" s="7"/>
      <c r="D30" s="41">
        <f>D31</f>
        <v>468769000</v>
      </c>
      <c r="E30" s="42"/>
      <c r="F30" s="41">
        <f>F31</f>
        <v>441145727</v>
      </c>
      <c r="G30" s="42"/>
      <c r="H30" s="41">
        <f>H31</f>
        <v>27623273</v>
      </c>
      <c r="I30" s="42"/>
      <c r="J30" s="41">
        <f>J31</f>
        <v>27623273</v>
      </c>
      <c r="K30" s="52"/>
    </row>
    <row r="31" spans="2:11" ht="21" customHeight="1">
      <c r="B31" s="19"/>
      <c r="C31" s="10" t="s">
        <v>22</v>
      </c>
      <c r="D31" s="43">
        <v>468769000</v>
      </c>
      <c r="E31" s="44"/>
      <c r="F31" s="43">
        <v>441145727</v>
      </c>
      <c r="G31" s="44"/>
      <c r="H31" s="43">
        <f>D31-F31</f>
        <v>27623273</v>
      </c>
      <c r="I31" s="44"/>
      <c r="J31" s="43">
        <f>D31-F31</f>
        <v>27623273</v>
      </c>
      <c r="K31" s="49"/>
    </row>
    <row r="32" spans="2:11" ht="21" customHeight="1">
      <c r="B32" s="18" t="s">
        <v>23</v>
      </c>
      <c r="C32" s="7"/>
      <c r="D32" s="41">
        <f>D33</f>
        <v>342363000</v>
      </c>
      <c r="E32" s="42"/>
      <c r="F32" s="41">
        <f>F33</f>
        <v>311497077</v>
      </c>
      <c r="G32" s="42"/>
      <c r="H32" s="41">
        <f>H33</f>
        <v>30865923</v>
      </c>
      <c r="I32" s="42"/>
      <c r="J32" s="41">
        <f>J33</f>
        <v>30865923</v>
      </c>
      <c r="K32" s="52"/>
    </row>
    <row r="33" spans="2:11" ht="21" customHeight="1">
      <c r="B33" s="19"/>
      <c r="C33" s="10" t="s">
        <v>29</v>
      </c>
      <c r="D33" s="43">
        <v>342363000</v>
      </c>
      <c r="E33" s="44"/>
      <c r="F33" s="43">
        <v>311497077</v>
      </c>
      <c r="G33" s="44"/>
      <c r="H33" s="43">
        <f>D33-F33</f>
        <v>30865923</v>
      </c>
      <c r="I33" s="44"/>
      <c r="J33" s="43">
        <f>D33-F33</f>
        <v>30865923</v>
      </c>
      <c r="K33" s="49"/>
    </row>
    <row r="34" spans="2:11" ht="21" customHeight="1">
      <c r="B34" s="18" t="s">
        <v>24</v>
      </c>
      <c r="C34" s="7"/>
      <c r="D34" s="41">
        <f>D35</f>
        <v>35324000</v>
      </c>
      <c r="E34" s="42"/>
      <c r="F34" s="41">
        <f>F35</f>
        <v>33505063</v>
      </c>
      <c r="G34" s="42"/>
      <c r="H34" s="41">
        <f>H35</f>
        <v>1818937</v>
      </c>
      <c r="I34" s="42"/>
      <c r="J34" s="41">
        <f>J35</f>
        <v>1818937</v>
      </c>
      <c r="K34" s="52"/>
    </row>
    <row r="35" spans="2:11" ht="21" customHeight="1">
      <c r="B35" s="19"/>
      <c r="C35" s="10" t="s">
        <v>30</v>
      </c>
      <c r="D35" s="43">
        <v>35324000</v>
      </c>
      <c r="E35" s="44"/>
      <c r="F35" s="43">
        <v>33505063</v>
      </c>
      <c r="G35" s="44"/>
      <c r="H35" s="43">
        <f>D35-F35</f>
        <v>1818937</v>
      </c>
      <c r="I35" s="44"/>
      <c r="J35" s="43">
        <f>D35-F35</f>
        <v>1818937</v>
      </c>
      <c r="K35" s="49"/>
    </row>
    <row r="36" spans="2:11" ht="42" customHeight="1">
      <c r="B36" s="24" t="s">
        <v>48</v>
      </c>
      <c r="C36" s="7"/>
      <c r="D36" s="41">
        <f>D37</f>
        <v>2139000</v>
      </c>
      <c r="E36" s="42"/>
      <c r="F36" s="41">
        <f>F37</f>
        <v>1748574</v>
      </c>
      <c r="G36" s="42"/>
      <c r="H36" s="41">
        <f>H37</f>
        <v>390426</v>
      </c>
      <c r="I36" s="42"/>
      <c r="J36" s="41">
        <f>J37</f>
        <v>390426</v>
      </c>
      <c r="K36" s="52"/>
    </row>
    <row r="37" spans="2:11" ht="42" customHeight="1">
      <c r="B37" s="19"/>
      <c r="C37" s="25" t="s">
        <v>49</v>
      </c>
      <c r="D37" s="43">
        <v>2139000</v>
      </c>
      <c r="E37" s="44"/>
      <c r="F37" s="43">
        <v>1748574</v>
      </c>
      <c r="G37" s="44"/>
      <c r="H37" s="43">
        <f>D37-F37</f>
        <v>390426</v>
      </c>
      <c r="I37" s="44"/>
      <c r="J37" s="43">
        <f>D37-F37</f>
        <v>390426</v>
      </c>
      <c r="K37" s="49"/>
    </row>
    <row r="38" spans="2:11" ht="52.5" customHeight="1">
      <c r="B38" s="24" t="s">
        <v>50</v>
      </c>
      <c r="C38" s="7"/>
      <c r="D38" s="41">
        <f>D39</f>
        <v>19404000</v>
      </c>
      <c r="E38" s="42"/>
      <c r="F38" s="41">
        <f>F39</f>
        <v>18686235</v>
      </c>
      <c r="G38" s="42"/>
      <c r="H38" s="41">
        <f>H39</f>
        <v>717765</v>
      </c>
      <c r="I38" s="42"/>
      <c r="J38" s="41">
        <f>J39</f>
        <v>717765</v>
      </c>
      <c r="K38" s="52"/>
    </row>
    <row r="39" spans="2:11" ht="52.5" customHeight="1">
      <c r="B39" s="19"/>
      <c r="C39" s="25" t="s">
        <v>51</v>
      </c>
      <c r="D39" s="43">
        <v>19404000</v>
      </c>
      <c r="E39" s="44"/>
      <c r="F39" s="43">
        <v>18686235</v>
      </c>
      <c r="G39" s="44"/>
      <c r="H39" s="43">
        <f>D39-F39</f>
        <v>717765</v>
      </c>
      <c r="I39" s="44"/>
      <c r="J39" s="43">
        <f>D39-F39</f>
        <v>717765</v>
      </c>
      <c r="K39" s="49"/>
    </row>
    <row r="40" spans="2:11" ht="21" customHeight="1">
      <c r="B40" s="18" t="s">
        <v>25</v>
      </c>
      <c r="C40" s="7"/>
      <c r="D40" s="41">
        <f>D41</f>
        <v>18415000</v>
      </c>
      <c r="E40" s="42"/>
      <c r="F40" s="41">
        <f>F41</f>
        <v>18414000</v>
      </c>
      <c r="G40" s="42"/>
      <c r="H40" s="41">
        <f>H41</f>
        <v>1000</v>
      </c>
      <c r="I40" s="42"/>
      <c r="J40" s="41">
        <f>J41</f>
        <v>1000</v>
      </c>
      <c r="K40" s="52"/>
    </row>
    <row r="41" spans="2:11" ht="21" customHeight="1">
      <c r="B41" s="19"/>
      <c r="C41" s="10" t="s">
        <v>31</v>
      </c>
      <c r="D41" s="43">
        <v>18415000</v>
      </c>
      <c r="E41" s="44"/>
      <c r="F41" s="43">
        <v>18414000</v>
      </c>
      <c r="G41" s="44"/>
      <c r="H41" s="43">
        <f>D41-F41</f>
        <v>1000</v>
      </c>
      <c r="I41" s="44"/>
      <c r="J41" s="43">
        <f>D41-F41</f>
        <v>1000</v>
      </c>
      <c r="K41" s="49"/>
    </row>
    <row r="42" spans="2:11" ht="21" customHeight="1">
      <c r="B42" s="18" t="s">
        <v>26</v>
      </c>
      <c r="C42" s="7"/>
      <c r="D42" s="41">
        <f>D43</f>
        <v>3000</v>
      </c>
      <c r="E42" s="42"/>
      <c r="F42" s="41">
        <f>F43</f>
        <v>0</v>
      </c>
      <c r="G42" s="42"/>
      <c r="H42" s="41">
        <f>H43</f>
        <v>3000</v>
      </c>
      <c r="I42" s="42"/>
      <c r="J42" s="41">
        <f>J43</f>
        <v>3000</v>
      </c>
      <c r="K42" s="52"/>
    </row>
    <row r="43" spans="2:11" ht="21" customHeight="1">
      <c r="B43" s="19"/>
      <c r="C43" s="10" t="s">
        <v>32</v>
      </c>
      <c r="D43" s="43">
        <v>3000</v>
      </c>
      <c r="E43" s="44"/>
      <c r="F43" s="43">
        <v>0</v>
      </c>
      <c r="G43" s="44"/>
      <c r="H43" s="43">
        <f>D43-F43</f>
        <v>3000</v>
      </c>
      <c r="I43" s="44"/>
      <c r="J43" s="43">
        <f>D43-F43</f>
        <v>3000</v>
      </c>
      <c r="K43" s="49"/>
    </row>
    <row r="44" spans="2:11" ht="21" customHeight="1">
      <c r="B44" s="17" t="s">
        <v>27</v>
      </c>
      <c r="C44" s="26"/>
      <c r="D44" s="41">
        <f>D45</f>
        <v>1000</v>
      </c>
      <c r="E44" s="42"/>
      <c r="F44" s="41">
        <f>F45</f>
        <v>0</v>
      </c>
      <c r="G44" s="42"/>
      <c r="H44" s="41">
        <f>H45</f>
        <v>1000</v>
      </c>
      <c r="I44" s="42"/>
      <c r="J44" s="41">
        <f>J45</f>
        <v>1000</v>
      </c>
      <c r="K44" s="52"/>
    </row>
    <row r="45" spans="2:11" ht="21" customHeight="1">
      <c r="B45" s="19"/>
      <c r="C45" s="10" t="s">
        <v>33</v>
      </c>
      <c r="D45" s="43">
        <v>1000</v>
      </c>
      <c r="E45" s="44"/>
      <c r="F45" s="43">
        <v>0</v>
      </c>
      <c r="G45" s="44"/>
      <c r="H45" s="43">
        <f>D45-F45</f>
        <v>1000</v>
      </c>
      <c r="I45" s="44"/>
      <c r="J45" s="43">
        <f>D45-F45</f>
        <v>1000</v>
      </c>
      <c r="K45" s="49"/>
    </row>
    <row r="46" spans="2:11" ht="21" customHeight="1">
      <c r="B46" s="17" t="s">
        <v>76</v>
      </c>
      <c r="C46" s="26"/>
      <c r="D46" s="41">
        <f>D47</f>
        <v>35000000</v>
      </c>
      <c r="E46" s="42"/>
      <c r="F46" s="41">
        <f>F47</f>
        <v>19203274</v>
      </c>
      <c r="G46" s="42"/>
      <c r="H46" s="41">
        <f>H47</f>
        <v>15796726</v>
      </c>
      <c r="I46" s="42"/>
      <c r="J46" s="41">
        <f>J47</f>
        <v>15796726</v>
      </c>
      <c r="K46" s="52"/>
    </row>
    <row r="47" spans="2:11" ht="20.25" customHeight="1">
      <c r="B47" s="19"/>
      <c r="C47" s="10" t="s">
        <v>74</v>
      </c>
      <c r="D47" s="43">
        <v>35000000</v>
      </c>
      <c r="E47" s="44"/>
      <c r="F47" s="43">
        <v>19203274</v>
      </c>
      <c r="G47" s="44"/>
      <c r="H47" s="43">
        <f>D47-F47</f>
        <v>15796726</v>
      </c>
      <c r="I47" s="44"/>
      <c r="J47" s="43">
        <f>D47-F47</f>
        <v>15796726</v>
      </c>
      <c r="K47" s="49"/>
    </row>
    <row r="48" spans="2:11" ht="21" customHeight="1">
      <c r="B48" s="17" t="s">
        <v>77</v>
      </c>
      <c r="C48" s="26"/>
      <c r="D48" s="41">
        <f>D49</f>
        <v>1368000</v>
      </c>
      <c r="E48" s="42"/>
      <c r="F48" s="41">
        <f>F49</f>
        <v>0</v>
      </c>
      <c r="G48" s="42"/>
      <c r="H48" s="41">
        <f>H49</f>
        <v>1368000</v>
      </c>
      <c r="I48" s="42"/>
      <c r="J48" s="41">
        <f>J49</f>
        <v>1368000</v>
      </c>
      <c r="K48" s="52"/>
    </row>
    <row r="49" spans="2:11" ht="20.25" customHeight="1">
      <c r="B49" s="19"/>
      <c r="C49" s="10" t="s">
        <v>34</v>
      </c>
      <c r="D49" s="43">
        <v>1368000</v>
      </c>
      <c r="E49" s="44"/>
      <c r="F49" s="43">
        <v>0</v>
      </c>
      <c r="G49" s="44"/>
      <c r="H49" s="43">
        <f>D49-F49</f>
        <v>1368000</v>
      </c>
      <c r="I49" s="44"/>
      <c r="J49" s="43">
        <f>D49-F49</f>
        <v>1368000</v>
      </c>
      <c r="K49" s="49"/>
    </row>
    <row r="50" spans="2:11" ht="42" customHeight="1">
      <c r="B50" s="33" t="s">
        <v>5</v>
      </c>
      <c r="C50" s="34"/>
      <c r="D50" s="53">
        <f>SUM(D30:D49)/2</f>
        <v>922786000</v>
      </c>
      <c r="E50" s="54"/>
      <c r="F50" s="53">
        <f>SUM(F30:F49)/2</f>
        <v>844199950</v>
      </c>
      <c r="G50" s="54"/>
      <c r="H50" s="53">
        <f>SUM(H30:H49)/2</f>
        <v>78586050</v>
      </c>
      <c r="I50" s="54"/>
      <c r="J50" s="53">
        <f>SUM(J30:J49)/2</f>
        <v>78586050</v>
      </c>
      <c r="K50" s="57"/>
    </row>
    <row r="51" ht="21" customHeight="1"/>
    <row r="52" spans="7:11" ht="21" customHeight="1">
      <c r="G52" s="2" t="s">
        <v>44</v>
      </c>
      <c r="H52" s="55">
        <f>G26-F50</f>
        <v>23368395</v>
      </c>
      <c r="I52" s="56"/>
      <c r="J52" s="56"/>
      <c r="K52" s="1" t="s">
        <v>45</v>
      </c>
    </row>
  </sheetData>
  <sheetProtection/>
  <mergeCells count="131">
    <mergeCell ref="B50:C50"/>
    <mergeCell ref="D50:E50"/>
    <mergeCell ref="F50:G50"/>
    <mergeCell ref="H50:I50"/>
    <mergeCell ref="J50:K50"/>
    <mergeCell ref="H52:J52"/>
    <mergeCell ref="D48:E48"/>
    <mergeCell ref="F48:G48"/>
    <mergeCell ref="H48:I48"/>
    <mergeCell ref="J48:K48"/>
    <mergeCell ref="D49:E49"/>
    <mergeCell ref="F49:G49"/>
    <mergeCell ref="H49:I49"/>
    <mergeCell ref="J49:K49"/>
    <mergeCell ref="D46:E46"/>
    <mergeCell ref="F46:G46"/>
    <mergeCell ref="H46:I46"/>
    <mergeCell ref="J46:K46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D40:E40"/>
    <mergeCell ref="F40:G40"/>
    <mergeCell ref="H40:I40"/>
    <mergeCell ref="J40:K40"/>
    <mergeCell ref="D41:E41"/>
    <mergeCell ref="F41:G41"/>
    <mergeCell ref="H41:I41"/>
    <mergeCell ref="J41:K41"/>
    <mergeCell ref="D38:E38"/>
    <mergeCell ref="F38:G38"/>
    <mergeCell ref="H38:I38"/>
    <mergeCell ref="J38:K38"/>
    <mergeCell ref="D39:E39"/>
    <mergeCell ref="F39:G39"/>
    <mergeCell ref="H39:I39"/>
    <mergeCell ref="J39:K39"/>
    <mergeCell ref="D36:E36"/>
    <mergeCell ref="F36:G36"/>
    <mergeCell ref="H36:I36"/>
    <mergeCell ref="J36:K36"/>
    <mergeCell ref="D37:E37"/>
    <mergeCell ref="F37:G37"/>
    <mergeCell ref="H37:I37"/>
    <mergeCell ref="J37:K37"/>
    <mergeCell ref="D34:E34"/>
    <mergeCell ref="F34:G34"/>
    <mergeCell ref="H34:I34"/>
    <mergeCell ref="J34:K34"/>
    <mergeCell ref="D35:E35"/>
    <mergeCell ref="F35:G35"/>
    <mergeCell ref="H35:I35"/>
    <mergeCell ref="J35:K35"/>
    <mergeCell ref="D32:E32"/>
    <mergeCell ref="F32:G32"/>
    <mergeCell ref="H32:I32"/>
    <mergeCell ref="J32:K32"/>
    <mergeCell ref="D33:E33"/>
    <mergeCell ref="F33:G33"/>
    <mergeCell ref="H33:I33"/>
    <mergeCell ref="J33:K33"/>
    <mergeCell ref="D30:E30"/>
    <mergeCell ref="F30:G30"/>
    <mergeCell ref="H30:I30"/>
    <mergeCell ref="J30:K30"/>
    <mergeCell ref="D31:E31"/>
    <mergeCell ref="F31:G31"/>
    <mergeCell ref="H31:I31"/>
    <mergeCell ref="J31:K31"/>
    <mergeCell ref="E25:F25"/>
    <mergeCell ref="I25:J25"/>
    <mergeCell ref="B26:C26"/>
    <mergeCell ref="E26:F26"/>
    <mergeCell ref="I26:J26"/>
    <mergeCell ref="D29:E29"/>
    <mergeCell ref="F29:G29"/>
    <mergeCell ref="H29:I29"/>
    <mergeCell ref="J29:K29"/>
    <mergeCell ref="E22:F22"/>
    <mergeCell ref="I22:J22"/>
    <mergeCell ref="E23:F23"/>
    <mergeCell ref="I23:J23"/>
    <mergeCell ref="E24:F24"/>
    <mergeCell ref="I24:J24"/>
    <mergeCell ref="E19:F19"/>
    <mergeCell ref="I19:J19"/>
    <mergeCell ref="E20:F20"/>
    <mergeCell ref="I20:J20"/>
    <mergeCell ref="E21:F21"/>
    <mergeCell ref="I21:J21"/>
    <mergeCell ref="E16:F16"/>
    <mergeCell ref="I16:J16"/>
    <mergeCell ref="E17:F17"/>
    <mergeCell ref="I17:J17"/>
    <mergeCell ref="E18:F18"/>
    <mergeCell ref="I18:J18"/>
    <mergeCell ref="E13:F13"/>
    <mergeCell ref="I13:J13"/>
    <mergeCell ref="E14:F14"/>
    <mergeCell ref="I14:J14"/>
    <mergeCell ref="E15:F15"/>
    <mergeCell ref="I15:J15"/>
    <mergeCell ref="E10:F10"/>
    <mergeCell ref="I10:J10"/>
    <mergeCell ref="E11:F11"/>
    <mergeCell ref="I11:J11"/>
    <mergeCell ref="E12:F12"/>
    <mergeCell ref="I12:J12"/>
    <mergeCell ref="E7:F7"/>
    <mergeCell ref="I7:J7"/>
    <mergeCell ref="E8:F8"/>
    <mergeCell ref="I8:J8"/>
    <mergeCell ref="E9:F9"/>
    <mergeCell ref="I9:J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rowBreaks count="1" manualBreakCount="1">
    <brk id="26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K46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54</v>
      </c>
      <c r="F3" s="5"/>
      <c r="G3" s="5"/>
      <c r="H3" s="5"/>
      <c r="I3" s="5"/>
      <c r="J3" s="5"/>
    </row>
    <row r="4" spans="4:10" ht="21" customHeight="1">
      <c r="D4" s="5"/>
      <c r="E4" s="5" t="s">
        <v>47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63</v>
      </c>
    </row>
    <row r="7" spans="2:11" ht="42" customHeight="1">
      <c r="B7" s="8" t="s">
        <v>1</v>
      </c>
      <c r="C7" s="9" t="s">
        <v>2</v>
      </c>
      <c r="D7" s="11" t="s">
        <v>35</v>
      </c>
      <c r="E7" s="45" t="s">
        <v>43</v>
      </c>
      <c r="F7" s="46"/>
      <c r="G7" s="11" t="s">
        <v>36</v>
      </c>
      <c r="H7" s="11" t="s">
        <v>37</v>
      </c>
      <c r="I7" s="45" t="s">
        <v>38</v>
      </c>
      <c r="J7" s="46"/>
      <c r="K7" s="12" t="s">
        <v>53</v>
      </c>
    </row>
    <row r="8" spans="2:11" ht="21" customHeight="1">
      <c r="B8" s="17" t="s">
        <v>6</v>
      </c>
      <c r="C8" s="7"/>
      <c r="D8" s="13">
        <f>D9</f>
        <v>450546000</v>
      </c>
      <c r="E8" s="39">
        <f>E9</f>
        <v>455673991</v>
      </c>
      <c r="F8" s="40"/>
      <c r="G8" s="13">
        <f>G9</f>
        <v>455673991</v>
      </c>
      <c r="H8" s="13">
        <f>H9</f>
        <v>0</v>
      </c>
      <c r="I8" s="39">
        <f>I9</f>
        <v>0</v>
      </c>
      <c r="J8" s="40"/>
      <c r="K8" s="20">
        <f>K9</f>
        <v>5127991</v>
      </c>
    </row>
    <row r="9" spans="2:11" ht="21" customHeight="1">
      <c r="B9" s="18"/>
      <c r="C9" s="28" t="s">
        <v>6</v>
      </c>
      <c r="D9" s="29">
        <v>450546000</v>
      </c>
      <c r="E9" s="47">
        <v>455673991</v>
      </c>
      <c r="F9" s="48"/>
      <c r="G9" s="29">
        <f>E9</f>
        <v>455673991</v>
      </c>
      <c r="H9" s="29">
        <v>0</v>
      </c>
      <c r="I9" s="47">
        <f>E9-G9-H9</f>
        <v>0</v>
      </c>
      <c r="J9" s="48"/>
      <c r="K9" s="30">
        <f>G9-D9</f>
        <v>5127991</v>
      </c>
    </row>
    <row r="10" spans="2:11" ht="21" customHeight="1">
      <c r="B10" s="17" t="s">
        <v>7</v>
      </c>
      <c r="C10" s="26"/>
      <c r="D10" s="27">
        <f>D11</f>
        <v>205424000</v>
      </c>
      <c r="E10" s="39">
        <f>E11</f>
        <v>193722733</v>
      </c>
      <c r="F10" s="40"/>
      <c r="G10" s="27">
        <f>G11</f>
        <v>193722733</v>
      </c>
      <c r="H10" s="27">
        <f>H11</f>
        <v>0</v>
      </c>
      <c r="I10" s="39">
        <f>I11</f>
        <v>0</v>
      </c>
      <c r="J10" s="40"/>
      <c r="K10" s="31">
        <f>K11</f>
        <v>-11701267</v>
      </c>
    </row>
    <row r="11" spans="2:11" ht="21" customHeight="1">
      <c r="B11" s="19"/>
      <c r="C11" s="10" t="s">
        <v>14</v>
      </c>
      <c r="D11" s="15">
        <v>205424000</v>
      </c>
      <c r="E11" s="37">
        <v>193722733</v>
      </c>
      <c r="F11" s="38"/>
      <c r="G11" s="15">
        <f>E11</f>
        <v>193722733</v>
      </c>
      <c r="H11" s="15">
        <v>0</v>
      </c>
      <c r="I11" s="37">
        <f>E11-G11-H11</f>
        <v>0</v>
      </c>
      <c r="J11" s="38"/>
      <c r="K11" s="21">
        <f>G11-D11</f>
        <v>-11701267</v>
      </c>
    </row>
    <row r="12" spans="2:11" ht="21" customHeight="1">
      <c r="B12" s="18" t="s">
        <v>8</v>
      </c>
      <c r="C12" s="7"/>
      <c r="D12" s="13">
        <f>D13</f>
        <v>21598000</v>
      </c>
      <c r="E12" s="39">
        <f>E13</f>
        <v>23522000</v>
      </c>
      <c r="F12" s="40"/>
      <c r="G12" s="13">
        <f>G13</f>
        <v>23522000</v>
      </c>
      <c r="H12" s="13">
        <f>H13</f>
        <v>0</v>
      </c>
      <c r="I12" s="39">
        <f>I13</f>
        <v>0</v>
      </c>
      <c r="J12" s="40"/>
      <c r="K12" s="20">
        <f>K13</f>
        <v>1924000</v>
      </c>
    </row>
    <row r="13" spans="2:11" ht="21" customHeight="1">
      <c r="B13" s="19"/>
      <c r="C13" s="10" t="s">
        <v>15</v>
      </c>
      <c r="D13" s="15">
        <v>21598000</v>
      </c>
      <c r="E13" s="37">
        <v>23522000</v>
      </c>
      <c r="F13" s="38"/>
      <c r="G13" s="15">
        <f>E13</f>
        <v>23522000</v>
      </c>
      <c r="H13" s="15">
        <v>0</v>
      </c>
      <c r="I13" s="37">
        <f>E13-G13-H13</f>
        <v>0</v>
      </c>
      <c r="J13" s="38"/>
      <c r="K13" s="21">
        <f>G13-D13</f>
        <v>1924000</v>
      </c>
    </row>
    <row r="14" spans="2:11" ht="21" customHeight="1">
      <c r="B14" s="18" t="s">
        <v>9</v>
      </c>
      <c r="C14" s="7"/>
      <c r="D14" s="13">
        <f>D15</f>
        <v>10045000</v>
      </c>
      <c r="E14" s="39">
        <f>E15</f>
        <v>8111000</v>
      </c>
      <c r="F14" s="40"/>
      <c r="G14" s="13">
        <f>G15</f>
        <v>8111000</v>
      </c>
      <c r="H14" s="13">
        <f>H15</f>
        <v>0</v>
      </c>
      <c r="I14" s="39">
        <f>I15</f>
        <v>0</v>
      </c>
      <c r="J14" s="40"/>
      <c r="K14" s="20">
        <f>K15</f>
        <v>-1934000</v>
      </c>
    </row>
    <row r="15" spans="2:11" ht="21" customHeight="1">
      <c r="B15" s="19"/>
      <c r="C15" s="10" t="s">
        <v>16</v>
      </c>
      <c r="D15" s="15">
        <v>10045000</v>
      </c>
      <c r="E15" s="37">
        <v>8111000</v>
      </c>
      <c r="F15" s="38"/>
      <c r="G15" s="15">
        <f>E15</f>
        <v>8111000</v>
      </c>
      <c r="H15" s="15">
        <v>0</v>
      </c>
      <c r="I15" s="37">
        <f>E15-G15-H15</f>
        <v>0</v>
      </c>
      <c r="J15" s="38"/>
      <c r="K15" s="21">
        <f>G15-D15</f>
        <v>-1934000</v>
      </c>
    </row>
    <row r="16" spans="2:11" ht="21" customHeight="1">
      <c r="B16" s="18" t="s">
        <v>56</v>
      </c>
      <c r="C16" s="7"/>
      <c r="D16" s="13">
        <f>D17</f>
        <v>72639000</v>
      </c>
      <c r="E16" s="39">
        <f>E17</f>
        <v>250420664</v>
      </c>
      <c r="F16" s="40"/>
      <c r="G16" s="13">
        <f>G17</f>
        <v>250420664</v>
      </c>
      <c r="H16" s="13">
        <f>H17</f>
        <v>0</v>
      </c>
      <c r="I16" s="39">
        <f>I17</f>
        <v>0</v>
      </c>
      <c r="J16" s="40"/>
      <c r="K16" s="20">
        <f>K17</f>
        <v>177781664</v>
      </c>
    </row>
    <row r="17" spans="2:11" ht="21" customHeight="1">
      <c r="B17" s="19"/>
      <c r="C17" s="10" t="s">
        <v>18</v>
      </c>
      <c r="D17" s="15">
        <v>72639000</v>
      </c>
      <c r="E17" s="37">
        <v>250420664</v>
      </c>
      <c r="F17" s="38"/>
      <c r="G17" s="15">
        <f>E17</f>
        <v>250420664</v>
      </c>
      <c r="H17" s="15">
        <v>0</v>
      </c>
      <c r="I17" s="37">
        <f>E17-G17-H17</f>
        <v>0</v>
      </c>
      <c r="J17" s="38"/>
      <c r="K17" s="21">
        <f>G17-D17</f>
        <v>177781664</v>
      </c>
    </row>
    <row r="18" spans="2:11" ht="21" customHeight="1">
      <c r="B18" s="18" t="s">
        <v>57</v>
      </c>
      <c r="C18" s="7"/>
      <c r="D18" s="13">
        <f>SUM(D19:D21)</f>
        <v>2351000</v>
      </c>
      <c r="E18" s="39">
        <f>SUM(E19:E21)</f>
        <v>2670297</v>
      </c>
      <c r="F18" s="40"/>
      <c r="G18" s="13">
        <f>SUM(G19:G21)</f>
        <v>2670297</v>
      </c>
      <c r="H18" s="13">
        <f>SUM(H19:H21)</f>
        <v>0</v>
      </c>
      <c r="I18" s="39">
        <f>SUM(I19:I21)</f>
        <v>0</v>
      </c>
      <c r="J18" s="40"/>
      <c r="K18" s="20">
        <f>SUM(K19:K21)</f>
        <v>319297</v>
      </c>
    </row>
    <row r="19" spans="2:11" ht="21" customHeight="1">
      <c r="B19" s="18"/>
      <c r="C19" s="6" t="s">
        <v>19</v>
      </c>
      <c r="D19" s="14">
        <v>400000</v>
      </c>
      <c r="E19" s="58">
        <v>379035</v>
      </c>
      <c r="F19" s="59"/>
      <c r="G19" s="14">
        <f>E19</f>
        <v>379035</v>
      </c>
      <c r="H19" s="14">
        <v>0</v>
      </c>
      <c r="I19" s="58">
        <f>E19-G19-H19</f>
        <v>0</v>
      </c>
      <c r="J19" s="59"/>
      <c r="K19" s="22">
        <f>G19-D19</f>
        <v>-20965</v>
      </c>
    </row>
    <row r="20" spans="2:11" ht="21" customHeight="1">
      <c r="B20" s="18"/>
      <c r="C20" s="6" t="s">
        <v>20</v>
      </c>
      <c r="D20" s="14">
        <v>400000</v>
      </c>
      <c r="E20" s="58">
        <v>379035</v>
      </c>
      <c r="F20" s="59"/>
      <c r="G20" s="14">
        <f>E20</f>
        <v>379035</v>
      </c>
      <c r="H20" s="14">
        <v>0</v>
      </c>
      <c r="I20" s="58">
        <f>E20-G20-H20</f>
        <v>0</v>
      </c>
      <c r="J20" s="59"/>
      <c r="K20" s="22">
        <f>G20-D20</f>
        <v>-20965</v>
      </c>
    </row>
    <row r="21" spans="2:11" ht="21" customHeight="1">
      <c r="B21" s="19"/>
      <c r="C21" s="10" t="s">
        <v>21</v>
      </c>
      <c r="D21" s="15">
        <v>1551000</v>
      </c>
      <c r="E21" s="37">
        <v>1912227</v>
      </c>
      <c r="F21" s="38"/>
      <c r="G21" s="15">
        <f>E21</f>
        <v>1912227</v>
      </c>
      <c r="H21" s="15">
        <v>0</v>
      </c>
      <c r="I21" s="37">
        <f>E21-G21-H21</f>
        <v>0</v>
      </c>
      <c r="J21" s="38"/>
      <c r="K21" s="21">
        <f>G21-D21</f>
        <v>361227</v>
      </c>
    </row>
    <row r="22" spans="2:11" ht="42" customHeight="1">
      <c r="B22" s="33" t="s">
        <v>4</v>
      </c>
      <c r="C22" s="34"/>
      <c r="D22" s="16">
        <f aca="true" t="shared" si="0" ref="D22:K22">SUM(D8:D21)/2</f>
        <v>762603000</v>
      </c>
      <c r="E22" s="60">
        <f t="shared" si="0"/>
        <v>934120685</v>
      </c>
      <c r="F22" s="61">
        <f t="shared" si="0"/>
        <v>0</v>
      </c>
      <c r="G22" s="16">
        <f t="shared" si="0"/>
        <v>934120685</v>
      </c>
      <c r="H22" s="16">
        <f t="shared" si="0"/>
        <v>0</v>
      </c>
      <c r="I22" s="60">
        <f t="shared" si="0"/>
        <v>0</v>
      </c>
      <c r="J22" s="61">
        <f t="shared" si="0"/>
        <v>0</v>
      </c>
      <c r="K22" s="23">
        <f t="shared" si="0"/>
        <v>171517685</v>
      </c>
    </row>
    <row r="23" spans="2:11" ht="14.25" customHeight="1"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2:11" ht="14.25" customHeight="1">
      <c r="B24" s="1" t="s">
        <v>3</v>
      </c>
      <c r="K24" s="2" t="s">
        <v>46</v>
      </c>
    </row>
    <row r="25" spans="2:11" ht="42" customHeight="1">
      <c r="B25" s="8" t="s">
        <v>1</v>
      </c>
      <c r="C25" s="9" t="s">
        <v>2</v>
      </c>
      <c r="D25" s="45" t="s">
        <v>40</v>
      </c>
      <c r="E25" s="46"/>
      <c r="F25" s="45" t="s">
        <v>41</v>
      </c>
      <c r="G25" s="46"/>
      <c r="H25" s="45" t="s">
        <v>42</v>
      </c>
      <c r="I25" s="46"/>
      <c r="J25" s="50" t="s">
        <v>52</v>
      </c>
      <c r="K25" s="51"/>
    </row>
    <row r="26" spans="2:11" ht="21" customHeight="1">
      <c r="B26" s="17" t="s">
        <v>22</v>
      </c>
      <c r="C26" s="7"/>
      <c r="D26" s="41">
        <f>D27</f>
        <v>471234000</v>
      </c>
      <c r="E26" s="42"/>
      <c r="F26" s="41">
        <f>F27</f>
        <v>429149566</v>
      </c>
      <c r="G26" s="42"/>
      <c r="H26" s="41">
        <f>H27</f>
        <v>42084434</v>
      </c>
      <c r="I26" s="42"/>
      <c r="J26" s="41">
        <f>J27</f>
        <v>42084434</v>
      </c>
      <c r="K26" s="52"/>
    </row>
    <row r="27" spans="2:11" ht="21" customHeight="1">
      <c r="B27" s="19"/>
      <c r="C27" s="10" t="s">
        <v>22</v>
      </c>
      <c r="D27" s="43">
        <v>471234000</v>
      </c>
      <c r="E27" s="44"/>
      <c r="F27" s="43">
        <v>429149566</v>
      </c>
      <c r="G27" s="44"/>
      <c r="H27" s="43">
        <f>D27-F27</f>
        <v>42084434</v>
      </c>
      <c r="I27" s="44"/>
      <c r="J27" s="43">
        <f>D27-F27</f>
        <v>42084434</v>
      </c>
      <c r="K27" s="49"/>
    </row>
    <row r="28" spans="2:11" ht="21" customHeight="1">
      <c r="B28" s="18" t="s">
        <v>23</v>
      </c>
      <c r="C28" s="7"/>
      <c r="D28" s="41">
        <f>D29</f>
        <v>192184000</v>
      </c>
      <c r="E28" s="42"/>
      <c r="F28" s="41">
        <f>F29</f>
        <v>177832773</v>
      </c>
      <c r="G28" s="42"/>
      <c r="H28" s="41">
        <f>H29</f>
        <v>14351227</v>
      </c>
      <c r="I28" s="42"/>
      <c r="J28" s="41">
        <f>J29</f>
        <v>14351227</v>
      </c>
      <c r="K28" s="52"/>
    </row>
    <row r="29" spans="2:11" ht="21" customHeight="1">
      <c r="B29" s="19"/>
      <c r="C29" s="10" t="s">
        <v>29</v>
      </c>
      <c r="D29" s="43">
        <v>192184000</v>
      </c>
      <c r="E29" s="44"/>
      <c r="F29" s="43">
        <v>177832773</v>
      </c>
      <c r="G29" s="44"/>
      <c r="H29" s="43">
        <f>D29-F29</f>
        <v>14351227</v>
      </c>
      <c r="I29" s="44"/>
      <c r="J29" s="43">
        <f>D29-F29</f>
        <v>14351227</v>
      </c>
      <c r="K29" s="49"/>
    </row>
    <row r="30" spans="2:11" ht="21" customHeight="1">
      <c r="B30" s="18" t="s">
        <v>24</v>
      </c>
      <c r="C30" s="7"/>
      <c r="D30" s="41">
        <f>D31</f>
        <v>58654000</v>
      </c>
      <c r="E30" s="42"/>
      <c r="F30" s="41">
        <f>F31</f>
        <v>51697993</v>
      </c>
      <c r="G30" s="42"/>
      <c r="H30" s="41">
        <f>H31</f>
        <v>6956007</v>
      </c>
      <c r="I30" s="42"/>
      <c r="J30" s="41">
        <f>J31</f>
        <v>6956007</v>
      </c>
      <c r="K30" s="52"/>
    </row>
    <row r="31" spans="2:11" ht="21" customHeight="1">
      <c r="B31" s="19"/>
      <c r="C31" s="10" t="s">
        <v>30</v>
      </c>
      <c r="D31" s="43">
        <v>58654000</v>
      </c>
      <c r="E31" s="44"/>
      <c r="F31" s="43">
        <v>51697993</v>
      </c>
      <c r="G31" s="44"/>
      <c r="H31" s="43">
        <f>D31-F31</f>
        <v>6956007</v>
      </c>
      <c r="I31" s="44"/>
      <c r="J31" s="43">
        <f>D31-F31</f>
        <v>6956007</v>
      </c>
      <c r="K31" s="49"/>
    </row>
    <row r="32" spans="2:11" ht="42" customHeight="1">
      <c r="B32" s="24" t="s">
        <v>48</v>
      </c>
      <c r="C32" s="7"/>
      <c r="D32" s="41">
        <f>D33</f>
        <v>1200000</v>
      </c>
      <c r="E32" s="42"/>
      <c r="F32" s="41">
        <f>F33</f>
        <v>762157</v>
      </c>
      <c r="G32" s="42"/>
      <c r="H32" s="41">
        <f>H33</f>
        <v>437843</v>
      </c>
      <c r="I32" s="42"/>
      <c r="J32" s="41">
        <f>J33</f>
        <v>437843</v>
      </c>
      <c r="K32" s="52"/>
    </row>
    <row r="33" spans="2:11" ht="42" customHeight="1">
      <c r="B33" s="19"/>
      <c r="C33" s="25" t="s">
        <v>49</v>
      </c>
      <c r="D33" s="43">
        <v>1200000</v>
      </c>
      <c r="E33" s="44"/>
      <c r="F33" s="43">
        <v>762157</v>
      </c>
      <c r="G33" s="44"/>
      <c r="H33" s="43">
        <f>D33-F33</f>
        <v>437843</v>
      </c>
      <c r="I33" s="44"/>
      <c r="J33" s="43">
        <f>D33-F33</f>
        <v>437843</v>
      </c>
      <c r="K33" s="49"/>
    </row>
    <row r="34" spans="2:11" ht="52.5" customHeight="1">
      <c r="B34" s="24" t="s">
        <v>50</v>
      </c>
      <c r="C34" s="7"/>
      <c r="D34" s="41">
        <f>D35</f>
        <v>5257000</v>
      </c>
      <c r="E34" s="42"/>
      <c r="F34" s="41">
        <f>F35</f>
        <v>5054643</v>
      </c>
      <c r="G34" s="42"/>
      <c r="H34" s="41">
        <f>H35</f>
        <v>202357</v>
      </c>
      <c r="I34" s="42"/>
      <c r="J34" s="41">
        <f>J35</f>
        <v>202357</v>
      </c>
      <c r="K34" s="52"/>
    </row>
    <row r="35" spans="2:11" ht="52.5" customHeight="1">
      <c r="B35" s="19"/>
      <c r="C35" s="25" t="s">
        <v>51</v>
      </c>
      <c r="D35" s="43">
        <v>5257000</v>
      </c>
      <c r="E35" s="44"/>
      <c r="F35" s="43">
        <v>5054643</v>
      </c>
      <c r="G35" s="44"/>
      <c r="H35" s="43">
        <f>D35-F35</f>
        <v>202357</v>
      </c>
      <c r="I35" s="44"/>
      <c r="J35" s="43">
        <f>D35-F35</f>
        <v>202357</v>
      </c>
      <c r="K35" s="49"/>
    </row>
    <row r="36" spans="2:11" ht="21" customHeight="1">
      <c r="B36" s="18" t="s">
        <v>25</v>
      </c>
      <c r="C36" s="7"/>
      <c r="D36" s="41">
        <f>D37</f>
        <v>1000</v>
      </c>
      <c r="E36" s="42"/>
      <c r="F36" s="41">
        <f>F37</f>
        <v>0</v>
      </c>
      <c r="G36" s="42"/>
      <c r="H36" s="41">
        <f>H37</f>
        <v>1000</v>
      </c>
      <c r="I36" s="42"/>
      <c r="J36" s="41">
        <f>J37</f>
        <v>1000</v>
      </c>
      <c r="K36" s="52"/>
    </row>
    <row r="37" spans="2:11" ht="21" customHeight="1">
      <c r="B37" s="19"/>
      <c r="C37" s="10" t="s">
        <v>31</v>
      </c>
      <c r="D37" s="43">
        <v>1000</v>
      </c>
      <c r="E37" s="44"/>
      <c r="F37" s="43">
        <v>0</v>
      </c>
      <c r="G37" s="44"/>
      <c r="H37" s="43">
        <f>D37-F37</f>
        <v>1000</v>
      </c>
      <c r="I37" s="44"/>
      <c r="J37" s="43">
        <f>D37-F37</f>
        <v>1000</v>
      </c>
      <c r="K37" s="49"/>
    </row>
    <row r="38" spans="2:11" ht="21" customHeight="1">
      <c r="B38" s="18" t="s">
        <v>26</v>
      </c>
      <c r="C38" s="7"/>
      <c r="D38" s="41">
        <f>D39</f>
        <v>31896000</v>
      </c>
      <c r="E38" s="42"/>
      <c r="F38" s="41">
        <f>F39</f>
        <v>31854070</v>
      </c>
      <c r="G38" s="42"/>
      <c r="H38" s="41">
        <f>H39</f>
        <v>41930</v>
      </c>
      <c r="I38" s="42"/>
      <c r="J38" s="41">
        <f>J39</f>
        <v>41930</v>
      </c>
      <c r="K38" s="52"/>
    </row>
    <row r="39" spans="2:11" ht="21" customHeight="1">
      <c r="B39" s="19"/>
      <c r="C39" s="10" t="s">
        <v>32</v>
      </c>
      <c r="D39" s="43">
        <v>31896000</v>
      </c>
      <c r="E39" s="44"/>
      <c r="F39" s="43">
        <v>31854070</v>
      </c>
      <c r="G39" s="44"/>
      <c r="H39" s="43">
        <f>D39-F39</f>
        <v>41930</v>
      </c>
      <c r="I39" s="44"/>
      <c r="J39" s="43">
        <f>D39-F39</f>
        <v>41930</v>
      </c>
      <c r="K39" s="49"/>
    </row>
    <row r="40" spans="2:11" ht="21" customHeight="1">
      <c r="B40" s="17" t="s">
        <v>27</v>
      </c>
      <c r="C40" s="26"/>
      <c r="D40" s="41">
        <f>D41</f>
        <v>1000</v>
      </c>
      <c r="E40" s="42"/>
      <c r="F40" s="41">
        <f>F41</f>
        <v>0</v>
      </c>
      <c r="G40" s="42"/>
      <c r="H40" s="41">
        <f>H41</f>
        <v>1000</v>
      </c>
      <c r="I40" s="42"/>
      <c r="J40" s="41">
        <f>J41</f>
        <v>1000</v>
      </c>
      <c r="K40" s="52"/>
    </row>
    <row r="41" spans="2:11" ht="21" customHeight="1">
      <c r="B41" s="19"/>
      <c r="C41" s="10" t="s">
        <v>33</v>
      </c>
      <c r="D41" s="43">
        <v>1000</v>
      </c>
      <c r="E41" s="44"/>
      <c r="F41" s="43">
        <v>0</v>
      </c>
      <c r="G41" s="44"/>
      <c r="H41" s="43">
        <f>D41-F41</f>
        <v>1000</v>
      </c>
      <c r="I41" s="44"/>
      <c r="J41" s="43">
        <f>D41-F41</f>
        <v>1000</v>
      </c>
      <c r="K41" s="49"/>
    </row>
    <row r="42" spans="2:11" ht="21" customHeight="1">
      <c r="B42" s="17" t="s">
        <v>28</v>
      </c>
      <c r="C42" s="26"/>
      <c r="D42" s="41">
        <f>D43</f>
        <v>2176000</v>
      </c>
      <c r="E42" s="42"/>
      <c r="F42" s="41">
        <f>F43</f>
        <v>0</v>
      </c>
      <c r="G42" s="42"/>
      <c r="H42" s="41">
        <f>H43</f>
        <v>2176000</v>
      </c>
      <c r="I42" s="42"/>
      <c r="J42" s="41">
        <f>J43</f>
        <v>2176000</v>
      </c>
      <c r="K42" s="52"/>
    </row>
    <row r="43" spans="2:11" ht="20.25" customHeight="1">
      <c r="B43" s="19"/>
      <c r="C43" s="10" t="s">
        <v>34</v>
      </c>
      <c r="D43" s="43">
        <v>2176000</v>
      </c>
      <c r="E43" s="44"/>
      <c r="F43" s="43">
        <v>0</v>
      </c>
      <c r="G43" s="44"/>
      <c r="H43" s="43">
        <f>D43-F43</f>
        <v>2176000</v>
      </c>
      <c r="I43" s="44"/>
      <c r="J43" s="43">
        <f>D43-F43</f>
        <v>2176000</v>
      </c>
      <c r="K43" s="49"/>
    </row>
    <row r="44" spans="2:11" ht="42" customHeight="1">
      <c r="B44" s="33" t="s">
        <v>5</v>
      </c>
      <c r="C44" s="34"/>
      <c r="D44" s="53">
        <f>SUM(D26:D43)/2</f>
        <v>762603000</v>
      </c>
      <c r="E44" s="54"/>
      <c r="F44" s="53">
        <f>SUM(F26:F43)/2</f>
        <v>696351202</v>
      </c>
      <c r="G44" s="54"/>
      <c r="H44" s="53">
        <f>SUM(H26:H43)/2</f>
        <v>66251798</v>
      </c>
      <c r="I44" s="54"/>
      <c r="J44" s="53">
        <f>SUM(J26:J43)/2</f>
        <v>66251798</v>
      </c>
      <c r="K44" s="57"/>
    </row>
    <row r="45" ht="21" customHeight="1"/>
    <row r="46" spans="7:11" ht="21" customHeight="1">
      <c r="G46" s="2" t="s">
        <v>44</v>
      </c>
      <c r="H46" s="55">
        <f>G22-F44</f>
        <v>237769483</v>
      </c>
      <c r="I46" s="56"/>
      <c r="J46" s="56"/>
      <c r="K46" s="1" t="s">
        <v>45</v>
      </c>
    </row>
  </sheetData>
  <sheetProtection password="DC94" sheet="1"/>
  <mergeCells count="115">
    <mergeCell ref="E21:F21"/>
    <mergeCell ref="E20:F20"/>
    <mergeCell ref="E19:F19"/>
    <mergeCell ref="E7:F7"/>
    <mergeCell ref="E8:F8"/>
    <mergeCell ref="E9:F9"/>
    <mergeCell ref="E10:F10"/>
    <mergeCell ref="B44:C44"/>
    <mergeCell ref="B22:C22"/>
    <mergeCell ref="D25:E25"/>
    <mergeCell ref="F25:G25"/>
    <mergeCell ref="D30:E30"/>
    <mergeCell ref="D31:E31"/>
    <mergeCell ref="D32:E32"/>
    <mergeCell ref="E22:F22"/>
    <mergeCell ref="D33:E33"/>
    <mergeCell ref="D26:E26"/>
    <mergeCell ref="I9:J9"/>
    <mergeCell ref="I10:J10"/>
    <mergeCell ref="I11:J11"/>
    <mergeCell ref="E18:F18"/>
    <mergeCell ref="E17:F17"/>
    <mergeCell ref="E16:F16"/>
    <mergeCell ref="E15:F15"/>
    <mergeCell ref="E14:F14"/>
    <mergeCell ref="I17:J17"/>
    <mergeCell ref="I18:J18"/>
    <mergeCell ref="I21:J21"/>
    <mergeCell ref="I22:J22"/>
    <mergeCell ref="I7:J7"/>
    <mergeCell ref="I16:J16"/>
    <mergeCell ref="E13:F13"/>
    <mergeCell ref="E12:F12"/>
    <mergeCell ref="I12:J12"/>
    <mergeCell ref="I13:J13"/>
    <mergeCell ref="E11:F11"/>
    <mergeCell ref="I8:J8"/>
    <mergeCell ref="D27:E27"/>
    <mergeCell ref="D28:E28"/>
    <mergeCell ref="D29:E29"/>
    <mergeCell ref="D38:E38"/>
    <mergeCell ref="I19:J19"/>
    <mergeCell ref="I14:J14"/>
    <mergeCell ref="I15:J15"/>
    <mergeCell ref="H25:I25"/>
    <mergeCell ref="J25:K25"/>
    <mergeCell ref="I20:J20"/>
    <mergeCell ref="D39:E39"/>
    <mergeCell ref="D40:E40"/>
    <mergeCell ref="D41:E41"/>
    <mergeCell ref="D34:E34"/>
    <mergeCell ref="D35:E35"/>
    <mergeCell ref="D36:E36"/>
    <mergeCell ref="D37:E37"/>
    <mergeCell ref="D42:E42"/>
    <mergeCell ref="D43:E43"/>
    <mergeCell ref="D44:E44"/>
    <mergeCell ref="F26:G26"/>
    <mergeCell ref="F27:G27"/>
    <mergeCell ref="F28:G28"/>
    <mergeCell ref="F29:G29"/>
    <mergeCell ref="F30:G30"/>
    <mergeCell ref="F31:G31"/>
    <mergeCell ref="F32:G32"/>
    <mergeCell ref="F43:G43"/>
    <mergeCell ref="F44:G44"/>
    <mergeCell ref="F37:G37"/>
    <mergeCell ref="F38:G38"/>
    <mergeCell ref="F39:G39"/>
    <mergeCell ref="F40:G40"/>
    <mergeCell ref="F41:G41"/>
    <mergeCell ref="F42:G42"/>
    <mergeCell ref="H30:I30"/>
    <mergeCell ref="H31:I31"/>
    <mergeCell ref="H32:I32"/>
    <mergeCell ref="H33:I33"/>
    <mergeCell ref="H26:I26"/>
    <mergeCell ref="H27:I27"/>
    <mergeCell ref="H28:I28"/>
    <mergeCell ref="H29:I29"/>
    <mergeCell ref="H34:I34"/>
    <mergeCell ref="H35:I35"/>
    <mergeCell ref="H36:I36"/>
    <mergeCell ref="H37:I37"/>
    <mergeCell ref="F33:G33"/>
    <mergeCell ref="F34:G34"/>
    <mergeCell ref="H38:I38"/>
    <mergeCell ref="J37:K37"/>
    <mergeCell ref="J38:K38"/>
    <mergeCell ref="J39:K39"/>
    <mergeCell ref="F35:G35"/>
    <mergeCell ref="F36:G36"/>
    <mergeCell ref="J26:K26"/>
    <mergeCell ref="J27:K27"/>
    <mergeCell ref="J28:K28"/>
    <mergeCell ref="J29:K29"/>
    <mergeCell ref="J30:K30"/>
    <mergeCell ref="J31:K31"/>
    <mergeCell ref="H40:I40"/>
    <mergeCell ref="J32:K32"/>
    <mergeCell ref="J33:K33"/>
    <mergeCell ref="J40:K40"/>
    <mergeCell ref="H42:I42"/>
    <mergeCell ref="H43:I43"/>
    <mergeCell ref="J34:K34"/>
    <mergeCell ref="J35:K35"/>
    <mergeCell ref="J36:K36"/>
    <mergeCell ref="H39:I39"/>
    <mergeCell ref="H46:J46"/>
    <mergeCell ref="J41:K41"/>
    <mergeCell ref="J42:K42"/>
    <mergeCell ref="J43:K43"/>
    <mergeCell ref="J44:K44"/>
    <mergeCell ref="H44:I44"/>
    <mergeCell ref="H41:I4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rowBreaks count="1" manualBreakCount="1">
    <brk id="22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K49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39</v>
      </c>
      <c r="F3" s="5"/>
      <c r="G3" s="5"/>
      <c r="H3" s="5"/>
      <c r="I3" s="5"/>
      <c r="J3" s="5"/>
    </row>
    <row r="4" spans="4:10" ht="21" customHeight="1">
      <c r="D4" s="5"/>
      <c r="E4" s="5" t="s">
        <v>47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63</v>
      </c>
    </row>
    <row r="7" spans="2:11" ht="42" customHeight="1">
      <c r="B7" s="8" t="s">
        <v>1</v>
      </c>
      <c r="C7" s="9" t="s">
        <v>2</v>
      </c>
      <c r="D7" s="11" t="s">
        <v>35</v>
      </c>
      <c r="E7" s="45" t="s">
        <v>43</v>
      </c>
      <c r="F7" s="46"/>
      <c r="G7" s="11" t="s">
        <v>36</v>
      </c>
      <c r="H7" s="11" t="s">
        <v>37</v>
      </c>
      <c r="I7" s="45" t="s">
        <v>38</v>
      </c>
      <c r="J7" s="46"/>
      <c r="K7" s="12" t="s">
        <v>53</v>
      </c>
    </row>
    <row r="8" spans="2:11" ht="21" customHeight="1">
      <c r="B8" s="17" t="s">
        <v>6</v>
      </c>
      <c r="C8" s="7"/>
      <c r="D8" s="13">
        <f>SUM(D9:D10)</f>
        <v>392772000</v>
      </c>
      <c r="E8" s="39">
        <f>SUM(E9:E10)</f>
        <v>374931140</v>
      </c>
      <c r="F8" s="40"/>
      <c r="G8" s="13">
        <f>SUM(G9:G10)</f>
        <v>374931140</v>
      </c>
      <c r="H8" s="13">
        <f>SUM(H9:H10)</f>
        <v>0</v>
      </c>
      <c r="I8" s="39">
        <f>SUM(I9:I10)</f>
        <v>0</v>
      </c>
      <c r="J8" s="40"/>
      <c r="K8" s="20">
        <f>SUM(K9:K10)</f>
        <v>-17840860</v>
      </c>
    </row>
    <row r="9" spans="2:11" ht="21" customHeight="1">
      <c r="B9" s="18"/>
      <c r="C9" s="6" t="s">
        <v>6</v>
      </c>
      <c r="D9" s="14">
        <v>392116000</v>
      </c>
      <c r="E9" s="58">
        <v>374660770</v>
      </c>
      <c r="F9" s="59"/>
      <c r="G9" s="14">
        <f>E9</f>
        <v>374660770</v>
      </c>
      <c r="H9" s="14">
        <v>0</v>
      </c>
      <c r="I9" s="58">
        <f>E9-G9-H9</f>
        <v>0</v>
      </c>
      <c r="J9" s="59"/>
      <c r="K9" s="22">
        <f>G9-D9</f>
        <v>-17455230</v>
      </c>
    </row>
    <row r="10" spans="2:11" ht="21" customHeight="1">
      <c r="B10" s="19"/>
      <c r="C10" s="10" t="s">
        <v>13</v>
      </c>
      <c r="D10" s="15">
        <v>656000</v>
      </c>
      <c r="E10" s="37">
        <v>270370</v>
      </c>
      <c r="F10" s="38"/>
      <c r="G10" s="15">
        <f>E10</f>
        <v>270370</v>
      </c>
      <c r="H10" s="15">
        <v>0</v>
      </c>
      <c r="I10" s="37">
        <f>E10-G10-H10</f>
        <v>0</v>
      </c>
      <c r="J10" s="38"/>
      <c r="K10" s="21">
        <f>G10-D10</f>
        <v>-385630</v>
      </c>
    </row>
    <row r="11" spans="2:11" ht="21" customHeight="1">
      <c r="B11" s="18" t="s">
        <v>7</v>
      </c>
      <c r="C11" s="7"/>
      <c r="D11" s="13">
        <f>D12</f>
        <v>205415000</v>
      </c>
      <c r="E11" s="39">
        <f>E12</f>
        <v>186600922</v>
      </c>
      <c r="F11" s="40"/>
      <c r="G11" s="13">
        <f>G12</f>
        <v>186600922</v>
      </c>
      <c r="H11" s="13">
        <f>H12</f>
        <v>0</v>
      </c>
      <c r="I11" s="39">
        <f>I12</f>
        <v>0</v>
      </c>
      <c r="J11" s="40"/>
      <c r="K11" s="20">
        <f>K12</f>
        <v>-18814078</v>
      </c>
    </row>
    <row r="12" spans="2:11" ht="21" customHeight="1">
      <c r="B12" s="19"/>
      <c r="C12" s="10" t="s">
        <v>14</v>
      </c>
      <c r="D12" s="15">
        <v>205415000</v>
      </c>
      <c r="E12" s="37">
        <v>186600922</v>
      </c>
      <c r="F12" s="38"/>
      <c r="G12" s="15">
        <f>E12</f>
        <v>186600922</v>
      </c>
      <c r="H12" s="15">
        <v>0</v>
      </c>
      <c r="I12" s="37">
        <f>E12-G12-H12</f>
        <v>0</v>
      </c>
      <c r="J12" s="38"/>
      <c r="K12" s="21">
        <f>G12-D12</f>
        <v>-18814078</v>
      </c>
    </row>
    <row r="13" spans="2:11" ht="21" customHeight="1">
      <c r="B13" s="18" t="s">
        <v>8</v>
      </c>
      <c r="C13" s="7"/>
      <c r="D13" s="13">
        <f>D14</f>
        <v>95074000</v>
      </c>
      <c r="E13" s="39">
        <f>E14</f>
        <v>88304000</v>
      </c>
      <c r="F13" s="40"/>
      <c r="G13" s="13">
        <f>G14</f>
        <v>88304000</v>
      </c>
      <c r="H13" s="13">
        <f>H14</f>
        <v>0</v>
      </c>
      <c r="I13" s="39">
        <f>I14</f>
        <v>0</v>
      </c>
      <c r="J13" s="40"/>
      <c r="K13" s="20">
        <f>K14</f>
        <v>-6770000</v>
      </c>
    </row>
    <row r="14" spans="2:11" ht="21" customHeight="1">
      <c r="B14" s="19"/>
      <c r="C14" s="10" t="s">
        <v>15</v>
      </c>
      <c r="D14" s="15">
        <v>95074000</v>
      </c>
      <c r="E14" s="37">
        <v>88304000</v>
      </c>
      <c r="F14" s="38"/>
      <c r="G14" s="15">
        <f>E14</f>
        <v>88304000</v>
      </c>
      <c r="H14" s="15">
        <v>0</v>
      </c>
      <c r="I14" s="37">
        <f>E14-G14-H14</f>
        <v>0</v>
      </c>
      <c r="J14" s="38"/>
      <c r="K14" s="21">
        <f>G14-D14</f>
        <v>-6770000</v>
      </c>
    </row>
    <row r="15" spans="2:11" ht="21" customHeight="1">
      <c r="B15" s="18" t="s">
        <v>9</v>
      </c>
      <c r="C15" s="7"/>
      <c r="D15" s="13">
        <f>D16</f>
        <v>4056000</v>
      </c>
      <c r="E15" s="39">
        <f>E16</f>
        <v>0</v>
      </c>
      <c r="F15" s="40"/>
      <c r="G15" s="13">
        <f>G16</f>
        <v>0</v>
      </c>
      <c r="H15" s="13">
        <f>H16</f>
        <v>0</v>
      </c>
      <c r="I15" s="39">
        <f>I16</f>
        <v>0</v>
      </c>
      <c r="J15" s="40"/>
      <c r="K15" s="20">
        <f>K16</f>
        <v>-4056000</v>
      </c>
    </row>
    <row r="16" spans="2:11" ht="21" customHeight="1">
      <c r="B16" s="19"/>
      <c r="C16" s="10" t="s">
        <v>16</v>
      </c>
      <c r="D16" s="15">
        <v>4056000</v>
      </c>
      <c r="E16" s="37">
        <v>0</v>
      </c>
      <c r="F16" s="38"/>
      <c r="G16" s="15">
        <f>E16</f>
        <v>0</v>
      </c>
      <c r="H16" s="15">
        <v>0</v>
      </c>
      <c r="I16" s="37">
        <f>E16-G16-H16</f>
        <v>0</v>
      </c>
      <c r="J16" s="38"/>
      <c r="K16" s="21">
        <f>G16-D16</f>
        <v>-4056000</v>
      </c>
    </row>
    <row r="17" spans="2:11" ht="21" customHeight="1">
      <c r="B17" s="18" t="s">
        <v>10</v>
      </c>
      <c r="C17" s="7"/>
      <c r="D17" s="13">
        <f>D18</f>
        <v>899000</v>
      </c>
      <c r="E17" s="39">
        <f>E18</f>
        <v>540000</v>
      </c>
      <c r="F17" s="40"/>
      <c r="G17" s="13">
        <f>G18</f>
        <v>540000</v>
      </c>
      <c r="H17" s="13">
        <f>H18</f>
        <v>0</v>
      </c>
      <c r="I17" s="39">
        <f>I18</f>
        <v>0</v>
      </c>
      <c r="J17" s="40"/>
      <c r="K17" s="20">
        <f>K18</f>
        <v>-359000</v>
      </c>
    </row>
    <row r="18" spans="2:11" ht="21" customHeight="1">
      <c r="B18" s="19"/>
      <c r="C18" s="10" t="s">
        <v>17</v>
      </c>
      <c r="D18" s="15">
        <v>899000</v>
      </c>
      <c r="E18" s="37">
        <v>540000</v>
      </c>
      <c r="F18" s="38"/>
      <c r="G18" s="15">
        <f>E18</f>
        <v>540000</v>
      </c>
      <c r="H18" s="15">
        <v>0</v>
      </c>
      <c r="I18" s="37">
        <f>E18-G18-H18</f>
        <v>0</v>
      </c>
      <c r="J18" s="38"/>
      <c r="K18" s="21">
        <f>G18-D18</f>
        <v>-359000</v>
      </c>
    </row>
    <row r="19" spans="2:11" ht="21" customHeight="1">
      <c r="B19" s="18" t="s">
        <v>11</v>
      </c>
      <c r="C19" s="7"/>
      <c r="D19" s="13">
        <f>D20</f>
        <v>240000000</v>
      </c>
      <c r="E19" s="39">
        <f>E20</f>
        <v>237769483</v>
      </c>
      <c r="F19" s="40"/>
      <c r="G19" s="13">
        <f>G20</f>
        <v>237769483</v>
      </c>
      <c r="H19" s="13">
        <f>H20</f>
        <v>0</v>
      </c>
      <c r="I19" s="39">
        <f>I20</f>
        <v>0</v>
      </c>
      <c r="J19" s="40"/>
      <c r="K19" s="20">
        <f>K20</f>
        <v>-2230517</v>
      </c>
    </row>
    <row r="20" spans="2:11" ht="21" customHeight="1">
      <c r="B20" s="19"/>
      <c r="C20" s="10" t="s">
        <v>18</v>
      </c>
      <c r="D20" s="15">
        <v>240000000</v>
      </c>
      <c r="E20" s="37">
        <v>237769483</v>
      </c>
      <c r="F20" s="38"/>
      <c r="G20" s="15">
        <f>E20</f>
        <v>237769483</v>
      </c>
      <c r="H20" s="15">
        <v>0</v>
      </c>
      <c r="I20" s="37">
        <f>E20-G20-H20</f>
        <v>0</v>
      </c>
      <c r="J20" s="38"/>
      <c r="K20" s="21">
        <f>G20-D20</f>
        <v>-2230517</v>
      </c>
    </row>
    <row r="21" spans="2:11" ht="21" customHeight="1">
      <c r="B21" s="18" t="s">
        <v>12</v>
      </c>
      <c r="C21" s="7"/>
      <c r="D21" s="13">
        <f>SUM(D22:D24)</f>
        <v>2250000</v>
      </c>
      <c r="E21" s="39">
        <f>SUM(E22:E24)</f>
        <v>1431943</v>
      </c>
      <c r="F21" s="40"/>
      <c r="G21" s="13">
        <f>SUM(G22:G24)</f>
        <v>1431943</v>
      </c>
      <c r="H21" s="13">
        <f>SUM(H22:H24)</f>
        <v>0</v>
      </c>
      <c r="I21" s="39">
        <f>SUM(I22:I24)</f>
        <v>0</v>
      </c>
      <c r="J21" s="40"/>
      <c r="K21" s="20">
        <f>SUM(K22:K24)</f>
        <v>-818057</v>
      </c>
    </row>
    <row r="22" spans="2:11" ht="21" customHeight="1">
      <c r="B22" s="18"/>
      <c r="C22" s="6" t="s">
        <v>19</v>
      </c>
      <c r="D22" s="14">
        <v>486000</v>
      </c>
      <c r="E22" s="58">
        <v>243000</v>
      </c>
      <c r="F22" s="59"/>
      <c r="G22" s="14">
        <f>E22</f>
        <v>243000</v>
      </c>
      <c r="H22" s="14">
        <v>0</v>
      </c>
      <c r="I22" s="58">
        <f>E22-G22-H22</f>
        <v>0</v>
      </c>
      <c r="J22" s="59"/>
      <c r="K22" s="22">
        <f>G22-D22</f>
        <v>-243000</v>
      </c>
    </row>
    <row r="23" spans="2:11" ht="21" customHeight="1">
      <c r="B23" s="18"/>
      <c r="C23" s="6" t="s">
        <v>20</v>
      </c>
      <c r="D23" s="14">
        <v>486000</v>
      </c>
      <c r="E23" s="58">
        <v>243000</v>
      </c>
      <c r="F23" s="59"/>
      <c r="G23" s="14">
        <f>E23</f>
        <v>243000</v>
      </c>
      <c r="H23" s="14">
        <v>0</v>
      </c>
      <c r="I23" s="58">
        <f>E23-G23-H23</f>
        <v>0</v>
      </c>
      <c r="J23" s="59"/>
      <c r="K23" s="22">
        <f>G23-D23</f>
        <v>-243000</v>
      </c>
    </row>
    <row r="24" spans="2:11" ht="21" customHeight="1">
      <c r="B24" s="19"/>
      <c r="C24" s="10" t="s">
        <v>21</v>
      </c>
      <c r="D24" s="15">
        <v>1278000</v>
      </c>
      <c r="E24" s="37">
        <v>945943</v>
      </c>
      <c r="F24" s="38"/>
      <c r="G24" s="15">
        <f>E24</f>
        <v>945943</v>
      </c>
      <c r="H24" s="15">
        <v>0</v>
      </c>
      <c r="I24" s="37">
        <f>E24-G24-H24</f>
        <v>0</v>
      </c>
      <c r="J24" s="38"/>
      <c r="K24" s="21">
        <f>G24-D24</f>
        <v>-332057</v>
      </c>
    </row>
    <row r="25" spans="2:11" ht="42" customHeight="1">
      <c r="B25" s="33" t="s">
        <v>4</v>
      </c>
      <c r="C25" s="34"/>
      <c r="D25" s="16">
        <f aca="true" t="shared" si="0" ref="D25:J25">SUM(D8:D24)/2</f>
        <v>940466000</v>
      </c>
      <c r="E25" s="60">
        <f t="shared" si="0"/>
        <v>889577488</v>
      </c>
      <c r="F25" s="61">
        <f t="shared" si="0"/>
        <v>0</v>
      </c>
      <c r="G25" s="16">
        <f t="shared" si="0"/>
        <v>889577488</v>
      </c>
      <c r="H25" s="16">
        <f t="shared" si="0"/>
        <v>0</v>
      </c>
      <c r="I25" s="60">
        <f t="shared" si="0"/>
        <v>0</v>
      </c>
      <c r="J25" s="61">
        <f t="shared" si="0"/>
        <v>0</v>
      </c>
      <c r="K25" s="23">
        <f>SUM(K8:K24)/2</f>
        <v>-50888512</v>
      </c>
    </row>
    <row r="26" spans="2:11" ht="14.25" customHeight="1"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2:11" ht="14.25" customHeight="1">
      <c r="B27" s="1" t="s">
        <v>3</v>
      </c>
      <c r="K27" s="2" t="s">
        <v>46</v>
      </c>
    </row>
    <row r="28" spans="2:11" ht="42" customHeight="1">
      <c r="B28" s="8" t="s">
        <v>1</v>
      </c>
      <c r="C28" s="9" t="s">
        <v>2</v>
      </c>
      <c r="D28" s="45" t="s">
        <v>40</v>
      </c>
      <c r="E28" s="46"/>
      <c r="F28" s="45" t="s">
        <v>41</v>
      </c>
      <c r="G28" s="46"/>
      <c r="H28" s="45" t="s">
        <v>42</v>
      </c>
      <c r="I28" s="46"/>
      <c r="J28" s="50" t="s">
        <v>52</v>
      </c>
      <c r="K28" s="51"/>
    </row>
    <row r="29" spans="2:11" ht="21" customHeight="1">
      <c r="B29" s="17" t="s">
        <v>22</v>
      </c>
      <c r="C29" s="7"/>
      <c r="D29" s="41">
        <f>D30</f>
        <v>653934000</v>
      </c>
      <c r="E29" s="42"/>
      <c r="F29" s="41">
        <f>F30</f>
        <v>533420412</v>
      </c>
      <c r="G29" s="42"/>
      <c r="H29" s="41">
        <f>H30</f>
        <v>120513588</v>
      </c>
      <c r="I29" s="42"/>
      <c r="J29" s="41">
        <f>J30</f>
        <v>120513588</v>
      </c>
      <c r="K29" s="52"/>
    </row>
    <row r="30" spans="2:11" ht="21" customHeight="1">
      <c r="B30" s="19"/>
      <c r="C30" s="10" t="s">
        <v>22</v>
      </c>
      <c r="D30" s="43">
        <v>653934000</v>
      </c>
      <c r="E30" s="44"/>
      <c r="F30" s="43">
        <v>533420412</v>
      </c>
      <c r="G30" s="44"/>
      <c r="H30" s="43">
        <f>D30-F30</f>
        <v>120513588</v>
      </c>
      <c r="I30" s="44"/>
      <c r="J30" s="43">
        <f>D30-F30</f>
        <v>120513588</v>
      </c>
      <c r="K30" s="49"/>
    </row>
    <row r="31" spans="2:11" ht="21" customHeight="1">
      <c r="B31" s="18" t="s">
        <v>23</v>
      </c>
      <c r="C31" s="7"/>
      <c r="D31" s="41">
        <f>D32</f>
        <v>205415000</v>
      </c>
      <c r="E31" s="42"/>
      <c r="F31" s="41">
        <f>F32</f>
        <v>164620834</v>
      </c>
      <c r="G31" s="42"/>
      <c r="H31" s="41">
        <f>H32</f>
        <v>40794166</v>
      </c>
      <c r="I31" s="42"/>
      <c r="J31" s="41">
        <f>J32</f>
        <v>40794166</v>
      </c>
      <c r="K31" s="52"/>
    </row>
    <row r="32" spans="2:11" ht="21" customHeight="1">
      <c r="B32" s="19"/>
      <c r="C32" s="10" t="s">
        <v>29</v>
      </c>
      <c r="D32" s="43">
        <v>205415000</v>
      </c>
      <c r="E32" s="44"/>
      <c r="F32" s="43">
        <v>164620834</v>
      </c>
      <c r="G32" s="44"/>
      <c r="H32" s="43">
        <f>D32-F32</f>
        <v>40794166</v>
      </c>
      <c r="I32" s="44"/>
      <c r="J32" s="43">
        <f>D32-F32</f>
        <v>40794166</v>
      </c>
      <c r="K32" s="49"/>
    </row>
    <row r="33" spans="2:11" ht="21" customHeight="1">
      <c r="B33" s="18" t="s">
        <v>24</v>
      </c>
      <c r="C33" s="7"/>
      <c r="D33" s="41">
        <f>D34</f>
        <v>50390000</v>
      </c>
      <c r="E33" s="42"/>
      <c r="F33" s="41">
        <f>F34</f>
        <v>44518780</v>
      </c>
      <c r="G33" s="42"/>
      <c r="H33" s="41">
        <f>H34</f>
        <v>5871220</v>
      </c>
      <c r="I33" s="42"/>
      <c r="J33" s="41">
        <f>J34</f>
        <v>5871220</v>
      </c>
      <c r="K33" s="52"/>
    </row>
    <row r="34" spans="2:11" ht="21" customHeight="1">
      <c r="B34" s="19"/>
      <c r="C34" s="10" t="s">
        <v>30</v>
      </c>
      <c r="D34" s="43">
        <v>50390000</v>
      </c>
      <c r="E34" s="44"/>
      <c r="F34" s="43">
        <v>44518780</v>
      </c>
      <c r="G34" s="44"/>
      <c r="H34" s="43">
        <f>D34-F34</f>
        <v>5871220</v>
      </c>
      <c r="I34" s="44"/>
      <c r="J34" s="43">
        <f>D34-F34</f>
        <v>5871220</v>
      </c>
      <c r="K34" s="49"/>
    </row>
    <row r="35" spans="2:11" ht="42" customHeight="1">
      <c r="B35" s="24" t="s">
        <v>48</v>
      </c>
      <c r="C35" s="7"/>
      <c r="D35" s="41">
        <f>D36</f>
        <v>835000</v>
      </c>
      <c r="E35" s="42"/>
      <c r="F35" s="41">
        <f>F36</f>
        <v>834222</v>
      </c>
      <c r="G35" s="42"/>
      <c r="H35" s="41">
        <f>H36</f>
        <v>778</v>
      </c>
      <c r="I35" s="42"/>
      <c r="J35" s="41">
        <f>J36</f>
        <v>778</v>
      </c>
      <c r="K35" s="52"/>
    </row>
    <row r="36" spans="2:11" ht="42" customHeight="1">
      <c r="B36" s="19"/>
      <c r="C36" s="25" t="s">
        <v>49</v>
      </c>
      <c r="D36" s="43">
        <v>835000</v>
      </c>
      <c r="E36" s="44"/>
      <c r="F36" s="43">
        <v>834222</v>
      </c>
      <c r="G36" s="44"/>
      <c r="H36" s="43">
        <f>D36-F36</f>
        <v>778</v>
      </c>
      <c r="I36" s="44"/>
      <c r="J36" s="43">
        <f>D36-F36</f>
        <v>778</v>
      </c>
      <c r="K36" s="49"/>
    </row>
    <row r="37" spans="2:11" ht="52.5" customHeight="1">
      <c r="B37" s="24" t="s">
        <v>50</v>
      </c>
      <c r="C37" s="7"/>
      <c r="D37" s="41">
        <f>D38</f>
        <v>4076000</v>
      </c>
      <c r="E37" s="42"/>
      <c r="F37" s="41">
        <f>F38</f>
        <v>3556790</v>
      </c>
      <c r="G37" s="42"/>
      <c r="H37" s="41">
        <f>H38</f>
        <v>519210</v>
      </c>
      <c r="I37" s="42"/>
      <c r="J37" s="41">
        <f>J38</f>
        <v>519210</v>
      </c>
      <c r="K37" s="52"/>
    </row>
    <row r="38" spans="2:11" ht="52.5" customHeight="1">
      <c r="B38" s="19"/>
      <c r="C38" s="25" t="s">
        <v>51</v>
      </c>
      <c r="D38" s="43">
        <v>4076000</v>
      </c>
      <c r="E38" s="44"/>
      <c r="F38" s="43">
        <v>3556790</v>
      </c>
      <c r="G38" s="44"/>
      <c r="H38" s="43">
        <f>D38-F38</f>
        <v>519210</v>
      </c>
      <c r="I38" s="44"/>
      <c r="J38" s="43">
        <f>D38-F38</f>
        <v>519210</v>
      </c>
      <c r="K38" s="49"/>
    </row>
    <row r="39" spans="2:11" ht="21" customHeight="1">
      <c r="B39" s="18" t="s">
        <v>25</v>
      </c>
      <c r="C39" s="7"/>
      <c r="D39" s="41">
        <f>D40</f>
        <v>1000</v>
      </c>
      <c r="E39" s="42"/>
      <c r="F39" s="41">
        <f>F40</f>
        <v>0</v>
      </c>
      <c r="G39" s="42"/>
      <c r="H39" s="41">
        <f>H40</f>
        <v>1000</v>
      </c>
      <c r="I39" s="42"/>
      <c r="J39" s="41">
        <f>J40</f>
        <v>1000</v>
      </c>
      <c r="K39" s="52"/>
    </row>
    <row r="40" spans="2:11" ht="21" customHeight="1">
      <c r="B40" s="19"/>
      <c r="C40" s="10" t="s">
        <v>31</v>
      </c>
      <c r="D40" s="43">
        <v>1000</v>
      </c>
      <c r="E40" s="44"/>
      <c r="F40" s="43">
        <v>0</v>
      </c>
      <c r="G40" s="44"/>
      <c r="H40" s="43">
        <f>D40-F40</f>
        <v>1000</v>
      </c>
      <c r="I40" s="44"/>
      <c r="J40" s="43">
        <f>D40-F40</f>
        <v>1000</v>
      </c>
      <c r="K40" s="49"/>
    </row>
    <row r="41" spans="2:11" ht="21" customHeight="1">
      <c r="B41" s="18" t="s">
        <v>26</v>
      </c>
      <c r="C41" s="7"/>
      <c r="D41" s="41">
        <f>D42</f>
        <v>23879000</v>
      </c>
      <c r="E41" s="42"/>
      <c r="F41" s="41">
        <f>F42</f>
        <v>23393000</v>
      </c>
      <c r="G41" s="42"/>
      <c r="H41" s="41">
        <f>H42</f>
        <v>486000</v>
      </c>
      <c r="I41" s="42"/>
      <c r="J41" s="41">
        <f>J42</f>
        <v>486000</v>
      </c>
      <c r="K41" s="52"/>
    </row>
    <row r="42" spans="2:11" ht="21" customHeight="1">
      <c r="B42" s="19"/>
      <c r="C42" s="10" t="s">
        <v>32</v>
      </c>
      <c r="D42" s="43">
        <v>23879000</v>
      </c>
      <c r="E42" s="44"/>
      <c r="F42" s="43">
        <v>23393000</v>
      </c>
      <c r="G42" s="44"/>
      <c r="H42" s="43">
        <f>D42-F42</f>
        <v>486000</v>
      </c>
      <c r="I42" s="44"/>
      <c r="J42" s="43">
        <f>D42-F42</f>
        <v>486000</v>
      </c>
      <c r="K42" s="49"/>
    </row>
    <row r="43" spans="2:11" ht="21" customHeight="1">
      <c r="B43" s="17" t="s">
        <v>27</v>
      </c>
      <c r="C43" s="26"/>
      <c r="D43" s="41">
        <f>D44</f>
        <v>1000</v>
      </c>
      <c r="E43" s="42"/>
      <c r="F43" s="41">
        <f>F44</f>
        <v>0</v>
      </c>
      <c r="G43" s="42"/>
      <c r="H43" s="41">
        <f>H44</f>
        <v>1000</v>
      </c>
      <c r="I43" s="42"/>
      <c r="J43" s="41">
        <f>J44</f>
        <v>1000</v>
      </c>
      <c r="K43" s="52"/>
    </row>
    <row r="44" spans="2:11" ht="21" customHeight="1">
      <c r="B44" s="19"/>
      <c r="C44" s="10" t="s">
        <v>33</v>
      </c>
      <c r="D44" s="43">
        <v>1000</v>
      </c>
      <c r="E44" s="44"/>
      <c r="F44" s="43">
        <v>0</v>
      </c>
      <c r="G44" s="44"/>
      <c r="H44" s="43">
        <f>D44-F44</f>
        <v>1000</v>
      </c>
      <c r="I44" s="44"/>
      <c r="J44" s="43">
        <f>D44-F44</f>
        <v>1000</v>
      </c>
      <c r="K44" s="49"/>
    </row>
    <row r="45" spans="2:11" ht="21" customHeight="1">
      <c r="B45" s="17" t="s">
        <v>28</v>
      </c>
      <c r="C45" s="26"/>
      <c r="D45" s="41">
        <f>D46</f>
        <v>1935000</v>
      </c>
      <c r="E45" s="42"/>
      <c r="F45" s="41">
        <f>F46</f>
        <v>0</v>
      </c>
      <c r="G45" s="42"/>
      <c r="H45" s="41">
        <f>H46</f>
        <v>1935000</v>
      </c>
      <c r="I45" s="42"/>
      <c r="J45" s="41">
        <f>J46</f>
        <v>1935000</v>
      </c>
      <c r="K45" s="52"/>
    </row>
    <row r="46" spans="2:11" ht="20.25" customHeight="1">
      <c r="B46" s="19"/>
      <c r="C46" s="10" t="s">
        <v>34</v>
      </c>
      <c r="D46" s="43">
        <v>1935000</v>
      </c>
      <c r="E46" s="44"/>
      <c r="F46" s="43">
        <v>0</v>
      </c>
      <c r="G46" s="44"/>
      <c r="H46" s="43">
        <f>D46-F46</f>
        <v>1935000</v>
      </c>
      <c r="I46" s="44"/>
      <c r="J46" s="43">
        <f>D46-F46</f>
        <v>1935000</v>
      </c>
      <c r="K46" s="49"/>
    </row>
    <row r="47" spans="2:11" ht="42" customHeight="1">
      <c r="B47" s="33" t="s">
        <v>5</v>
      </c>
      <c r="C47" s="34"/>
      <c r="D47" s="53">
        <f>SUM(D29:D46)/2</f>
        <v>940466000</v>
      </c>
      <c r="E47" s="54"/>
      <c r="F47" s="53">
        <f>SUM(F29:F46)/2</f>
        <v>770344038</v>
      </c>
      <c r="G47" s="54"/>
      <c r="H47" s="53">
        <f>SUM(H29:H46)/2</f>
        <v>170121962</v>
      </c>
      <c r="I47" s="54"/>
      <c r="J47" s="53">
        <f>SUM(J29:J46)/2</f>
        <v>170121962</v>
      </c>
      <c r="K47" s="57"/>
    </row>
    <row r="48" ht="21" customHeight="1"/>
    <row r="49" spans="7:11" ht="21" customHeight="1">
      <c r="G49" s="2" t="s">
        <v>44</v>
      </c>
      <c r="H49" s="55">
        <f>G25-F47</f>
        <v>119233450</v>
      </c>
      <c r="I49" s="56"/>
      <c r="J49" s="56"/>
      <c r="K49" s="1" t="s">
        <v>45</v>
      </c>
    </row>
  </sheetData>
  <sheetProtection password="DC94" sheet="1"/>
  <mergeCells count="121">
    <mergeCell ref="H41:I41"/>
    <mergeCell ref="H43:I43"/>
    <mergeCell ref="H42:I42"/>
    <mergeCell ref="H49:J49"/>
    <mergeCell ref="J44:K44"/>
    <mergeCell ref="J45:K45"/>
    <mergeCell ref="J46:K46"/>
    <mergeCell ref="J47:K47"/>
    <mergeCell ref="H45:I45"/>
    <mergeCell ref="H46:I46"/>
    <mergeCell ref="H47:I47"/>
    <mergeCell ref="H44:I44"/>
    <mergeCell ref="J29:K29"/>
    <mergeCell ref="J30:K30"/>
    <mergeCell ref="J31:K31"/>
    <mergeCell ref="J32:K32"/>
    <mergeCell ref="J33:K33"/>
    <mergeCell ref="J34:K34"/>
    <mergeCell ref="H30:I30"/>
    <mergeCell ref="H31:I31"/>
    <mergeCell ref="H32:I32"/>
    <mergeCell ref="H37:I37"/>
    <mergeCell ref="J38:K38"/>
    <mergeCell ref="J39:K39"/>
    <mergeCell ref="J35:K35"/>
    <mergeCell ref="F47:G47"/>
    <mergeCell ref="F44:G44"/>
    <mergeCell ref="F45:G45"/>
    <mergeCell ref="H39:I39"/>
    <mergeCell ref="J37:K37"/>
    <mergeCell ref="J36:K36"/>
    <mergeCell ref="J40:K40"/>
    <mergeCell ref="J41:K41"/>
    <mergeCell ref="J42:K42"/>
    <mergeCell ref="J43:K43"/>
    <mergeCell ref="F34:G34"/>
    <mergeCell ref="F35:G35"/>
    <mergeCell ref="F36:G36"/>
    <mergeCell ref="F37:G37"/>
    <mergeCell ref="H40:I40"/>
    <mergeCell ref="H33:I33"/>
    <mergeCell ref="H34:I34"/>
    <mergeCell ref="H35:I35"/>
    <mergeCell ref="H36:I36"/>
    <mergeCell ref="H38:I38"/>
    <mergeCell ref="D45:E45"/>
    <mergeCell ref="D43:E43"/>
    <mergeCell ref="D44:E44"/>
    <mergeCell ref="D35:E35"/>
    <mergeCell ref="D36:E36"/>
    <mergeCell ref="D46:E46"/>
    <mergeCell ref="F38:G38"/>
    <mergeCell ref="F39:G39"/>
    <mergeCell ref="F40:G40"/>
    <mergeCell ref="F41:G41"/>
    <mergeCell ref="F46:G46"/>
    <mergeCell ref="D41:E41"/>
    <mergeCell ref="D42:E42"/>
    <mergeCell ref="F42:G42"/>
    <mergeCell ref="F43:G43"/>
    <mergeCell ref="D47:E47"/>
    <mergeCell ref="F29:G29"/>
    <mergeCell ref="F30:G30"/>
    <mergeCell ref="F31:G31"/>
    <mergeCell ref="F32:G32"/>
    <mergeCell ref="F33:G33"/>
    <mergeCell ref="D37:E37"/>
    <mergeCell ref="D38:E38"/>
    <mergeCell ref="D39:E39"/>
    <mergeCell ref="D40:E40"/>
    <mergeCell ref="D29:E29"/>
    <mergeCell ref="D30:E30"/>
    <mergeCell ref="D31:E31"/>
    <mergeCell ref="D32:E32"/>
    <mergeCell ref="D33:E33"/>
    <mergeCell ref="D34:E34"/>
    <mergeCell ref="I23:J23"/>
    <mergeCell ref="I24:J24"/>
    <mergeCell ref="I25:J25"/>
    <mergeCell ref="D28:E28"/>
    <mergeCell ref="F28:G28"/>
    <mergeCell ref="H28:I28"/>
    <mergeCell ref="J28:K28"/>
    <mergeCell ref="H29:I29"/>
    <mergeCell ref="I7:J7"/>
    <mergeCell ref="I19:J19"/>
    <mergeCell ref="I20:J20"/>
    <mergeCell ref="I21:J21"/>
    <mergeCell ref="I22:J22"/>
    <mergeCell ref="I15:J15"/>
    <mergeCell ref="I16:J16"/>
    <mergeCell ref="I17:J17"/>
    <mergeCell ref="I18:J18"/>
    <mergeCell ref="E16:F16"/>
    <mergeCell ref="E15:F15"/>
    <mergeCell ref="E14:F14"/>
    <mergeCell ref="E13:F13"/>
    <mergeCell ref="I13:J13"/>
    <mergeCell ref="I14:J14"/>
    <mergeCell ref="E22:F22"/>
    <mergeCell ref="E21:F21"/>
    <mergeCell ref="E20:F20"/>
    <mergeCell ref="E19:F19"/>
    <mergeCell ref="E18:F18"/>
    <mergeCell ref="E17:F17"/>
    <mergeCell ref="E12:F12"/>
    <mergeCell ref="I8:J8"/>
    <mergeCell ref="I9:J9"/>
    <mergeCell ref="I10:J10"/>
    <mergeCell ref="I11:J11"/>
    <mergeCell ref="I12:J12"/>
    <mergeCell ref="B47:C47"/>
    <mergeCell ref="B25:C25"/>
    <mergeCell ref="E7:F7"/>
    <mergeCell ref="E8:F8"/>
    <mergeCell ref="E9:F9"/>
    <mergeCell ref="E10:F10"/>
    <mergeCell ref="E11:F11"/>
    <mergeCell ref="E25:F25"/>
    <mergeCell ref="E24:F24"/>
    <mergeCell ref="E23:F2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rowBreaks count="1" manualBreakCount="1">
    <brk id="25" min="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K53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58</v>
      </c>
      <c r="F3" s="5"/>
      <c r="G3" s="5"/>
      <c r="H3" s="5"/>
      <c r="I3" s="5"/>
      <c r="J3" s="5"/>
    </row>
    <row r="4" spans="4:10" ht="21" customHeight="1">
      <c r="D4" s="5"/>
      <c r="E4" s="5" t="s">
        <v>47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63</v>
      </c>
    </row>
    <row r="7" spans="2:11" ht="42" customHeight="1">
      <c r="B7" s="8" t="s">
        <v>1</v>
      </c>
      <c r="C7" s="9" t="s">
        <v>2</v>
      </c>
      <c r="D7" s="11" t="s">
        <v>35</v>
      </c>
      <c r="E7" s="45" t="s">
        <v>43</v>
      </c>
      <c r="F7" s="46"/>
      <c r="G7" s="11" t="s">
        <v>36</v>
      </c>
      <c r="H7" s="11" t="s">
        <v>37</v>
      </c>
      <c r="I7" s="45" t="s">
        <v>38</v>
      </c>
      <c r="J7" s="46"/>
      <c r="K7" s="12" t="s">
        <v>53</v>
      </c>
    </row>
    <row r="8" spans="2:11" ht="21" customHeight="1">
      <c r="B8" s="17" t="s">
        <v>6</v>
      </c>
      <c r="C8" s="7"/>
      <c r="D8" s="13">
        <f>SUM(D9:D10)</f>
        <v>363252000</v>
      </c>
      <c r="E8" s="39">
        <f>SUM(E9:E10)</f>
        <v>346689220</v>
      </c>
      <c r="F8" s="40"/>
      <c r="G8" s="13">
        <f>SUM(G9:G10)</f>
        <v>346689220</v>
      </c>
      <c r="H8" s="13">
        <f>SUM(H9:H10)</f>
        <v>0</v>
      </c>
      <c r="I8" s="39">
        <f>SUM(I9:I10)</f>
        <v>0</v>
      </c>
      <c r="J8" s="40"/>
      <c r="K8" s="20">
        <f>SUM(K9:K10)</f>
        <v>-16562780</v>
      </c>
    </row>
    <row r="9" spans="2:11" ht="21" customHeight="1">
      <c r="B9" s="18"/>
      <c r="C9" s="6" t="s">
        <v>6</v>
      </c>
      <c r="D9" s="14">
        <v>361677000</v>
      </c>
      <c r="E9" s="58">
        <v>346017830</v>
      </c>
      <c r="F9" s="59"/>
      <c r="G9" s="14">
        <f>E9</f>
        <v>346017830</v>
      </c>
      <c r="H9" s="14">
        <v>0</v>
      </c>
      <c r="I9" s="58">
        <f>E9-G9-H9</f>
        <v>0</v>
      </c>
      <c r="J9" s="59"/>
      <c r="K9" s="22">
        <f>G9-D9</f>
        <v>-15659170</v>
      </c>
    </row>
    <row r="10" spans="2:11" ht="21" customHeight="1">
      <c r="B10" s="19"/>
      <c r="C10" s="10" t="s">
        <v>13</v>
      </c>
      <c r="D10" s="15">
        <v>1575000</v>
      </c>
      <c r="E10" s="37">
        <v>671390</v>
      </c>
      <c r="F10" s="38"/>
      <c r="G10" s="15">
        <f>E10</f>
        <v>671390</v>
      </c>
      <c r="H10" s="15">
        <v>0</v>
      </c>
      <c r="I10" s="37">
        <f>E10-G10-H10</f>
        <v>0</v>
      </c>
      <c r="J10" s="38"/>
      <c r="K10" s="21">
        <f>G10-D10</f>
        <v>-903610</v>
      </c>
    </row>
    <row r="11" spans="2:11" ht="21" customHeight="1">
      <c r="B11" s="18" t="s">
        <v>7</v>
      </c>
      <c r="C11" s="7"/>
      <c r="D11" s="13">
        <f>D12</f>
        <v>218888000</v>
      </c>
      <c r="E11" s="39">
        <f>E12</f>
        <v>216906949</v>
      </c>
      <c r="F11" s="40"/>
      <c r="G11" s="13">
        <f>G12</f>
        <v>216906949</v>
      </c>
      <c r="H11" s="13">
        <f>H12</f>
        <v>0</v>
      </c>
      <c r="I11" s="39">
        <f>I12</f>
        <v>0</v>
      </c>
      <c r="J11" s="40"/>
      <c r="K11" s="20">
        <f>K12</f>
        <v>-1981051</v>
      </c>
    </row>
    <row r="12" spans="2:11" ht="21" customHeight="1">
      <c r="B12" s="19"/>
      <c r="C12" s="10" t="s">
        <v>14</v>
      </c>
      <c r="D12" s="15">
        <v>218888000</v>
      </c>
      <c r="E12" s="37">
        <v>216906949</v>
      </c>
      <c r="F12" s="38"/>
      <c r="G12" s="15">
        <f>E12</f>
        <v>216906949</v>
      </c>
      <c r="H12" s="15">
        <v>0</v>
      </c>
      <c r="I12" s="37">
        <f>E12-G12-H12</f>
        <v>0</v>
      </c>
      <c r="J12" s="38"/>
      <c r="K12" s="21">
        <f>G12-D12</f>
        <v>-1981051</v>
      </c>
    </row>
    <row r="13" spans="2:11" ht="21" customHeight="1">
      <c r="B13" s="18" t="s">
        <v>8</v>
      </c>
      <c r="C13" s="7"/>
      <c r="D13" s="13">
        <f>D14</f>
        <v>16377000</v>
      </c>
      <c r="E13" s="39">
        <f>E14</f>
        <v>14891000</v>
      </c>
      <c r="F13" s="40"/>
      <c r="G13" s="13">
        <f>G14</f>
        <v>14891000</v>
      </c>
      <c r="H13" s="13">
        <f>H14</f>
        <v>0</v>
      </c>
      <c r="I13" s="39">
        <f>I14</f>
        <v>0</v>
      </c>
      <c r="J13" s="40"/>
      <c r="K13" s="20">
        <f>K14</f>
        <v>-1486000</v>
      </c>
    </row>
    <row r="14" spans="2:11" ht="21" customHeight="1">
      <c r="B14" s="19"/>
      <c r="C14" s="10" t="s">
        <v>15</v>
      </c>
      <c r="D14" s="15">
        <v>16377000</v>
      </c>
      <c r="E14" s="37">
        <v>14891000</v>
      </c>
      <c r="F14" s="38"/>
      <c r="G14" s="15">
        <f>E14</f>
        <v>14891000</v>
      </c>
      <c r="H14" s="15">
        <v>0</v>
      </c>
      <c r="I14" s="37">
        <f>E14-G14-H14</f>
        <v>0</v>
      </c>
      <c r="J14" s="38"/>
      <c r="K14" s="21">
        <f>G14-D14</f>
        <v>-1486000</v>
      </c>
    </row>
    <row r="15" spans="2:11" ht="21" customHeight="1">
      <c r="B15" s="18" t="s">
        <v>9</v>
      </c>
      <c r="C15" s="7"/>
      <c r="D15" s="13">
        <f>D16</f>
        <v>0</v>
      </c>
      <c r="E15" s="39">
        <f>E16</f>
        <v>0</v>
      </c>
      <c r="F15" s="40"/>
      <c r="G15" s="13">
        <f>G16</f>
        <v>0</v>
      </c>
      <c r="H15" s="13">
        <f>H16</f>
        <v>0</v>
      </c>
      <c r="I15" s="39">
        <f>I16</f>
        <v>0</v>
      </c>
      <c r="J15" s="40"/>
      <c r="K15" s="20">
        <f>K16</f>
        <v>0</v>
      </c>
    </row>
    <row r="16" spans="2:11" ht="21" customHeight="1">
      <c r="B16" s="19"/>
      <c r="C16" s="10" t="s">
        <v>16</v>
      </c>
      <c r="D16" s="15">
        <v>0</v>
      </c>
      <c r="E16" s="37">
        <v>0</v>
      </c>
      <c r="F16" s="38"/>
      <c r="G16" s="15">
        <f>E16</f>
        <v>0</v>
      </c>
      <c r="H16" s="15">
        <v>0</v>
      </c>
      <c r="I16" s="37">
        <f>E16-G16-H16</f>
        <v>0</v>
      </c>
      <c r="J16" s="38"/>
      <c r="K16" s="21">
        <f>G16-D16</f>
        <v>0</v>
      </c>
    </row>
    <row r="17" spans="2:11" ht="21" customHeight="1">
      <c r="B17" s="18" t="s">
        <v>10</v>
      </c>
      <c r="C17" s="7"/>
      <c r="D17" s="13">
        <f>D18</f>
        <v>120000</v>
      </c>
      <c r="E17" s="39">
        <f>E18</f>
        <v>120000</v>
      </c>
      <c r="F17" s="40"/>
      <c r="G17" s="13">
        <f>G18</f>
        <v>120000</v>
      </c>
      <c r="H17" s="13">
        <f>H18</f>
        <v>0</v>
      </c>
      <c r="I17" s="39">
        <f>I18</f>
        <v>0</v>
      </c>
      <c r="J17" s="40"/>
      <c r="K17" s="20">
        <f>K18</f>
        <v>0</v>
      </c>
    </row>
    <row r="18" spans="2:11" ht="21" customHeight="1">
      <c r="B18" s="19"/>
      <c r="C18" s="10" t="s">
        <v>17</v>
      </c>
      <c r="D18" s="15">
        <v>120000</v>
      </c>
      <c r="E18" s="37">
        <v>120000</v>
      </c>
      <c r="F18" s="38"/>
      <c r="G18" s="15">
        <f>E18</f>
        <v>120000</v>
      </c>
      <c r="H18" s="15">
        <v>0</v>
      </c>
      <c r="I18" s="37">
        <f>E18-G18-H18</f>
        <v>0</v>
      </c>
      <c r="J18" s="38"/>
      <c r="K18" s="21">
        <f>G18-D18</f>
        <v>0</v>
      </c>
    </row>
    <row r="19" spans="2:11" ht="21" customHeight="1">
      <c r="B19" s="18" t="s">
        <v>11</v>
      </c>
      <c r="C19" s="7"/>
      <c r="D19" s="13">
        <f>D20</f>
        <v>83928000</v>
      </c>
      <c r="E19" s="39">
        <f>E20</f>
        <v>119233450</v>
      </c>
      <c r="F19" s="40"/>
      <c r="G19" s="13">
        <f>G20</f>
        <v>119233450</v>
      </c>
      <c r="H19" s="13">
        <f>H20</f>
        <v>0</v>
      </c>
      <c r="I19" s="39">
        <f>I20</f>
        <v>0</v>
      </c>
      <c r="J19" s="40"/>
      <c r="K19" s="20">
        <f>K20</f>
        <v>35305450</v>
      </c>
    </row>
    <row r="20" spans="2:11" ht="21" customHeight="1">
      <c r="B20" s="19"/>
      <c r="C20" s="10" t="s">
        <v>18</v>
      </c>
      <c r="D20" s="15">
        <v>83928000</v>
      </c>
      <c r="E20" s="37">
        <v>119233450</v>
      </c>
      <c r="F20" s="38"/>
      <c r="G20" s="15">
        <f>E20</f>
        <v>119233450</v>
      </c>
      <c r="H20" s="15">
        <v>0</v>
      </c>
      <c r="I20" s="37">
        <f>E20-G20-H20</f>
        <v>0</v>
      </c>
      <c r="J20" s="38"/>
      <c r="K20" s="21">
        <f>G20-D20</f>
        <v>35305450</v>
      </c>
    </row>
    <row r="21" spans="2:11" ht="21" customHeight="1">
      <c r="B21" s="18" t="s">
        <v>12</v>
      </c>
      <c r="C21" s="7"/>
      <c r="D21" s="13">
        <f>SUM(D22:D24)</f>
        <v>1355000</v>
      </c>
      <c r="E21" s="39">
        <f>SUM(E22:E24)</f>
        <v>1564162</v>
      </c>
      <c r="F21" s="40"/>
      <c r="G21" s="13">
        <f>SUM(G22:G24)</f>
        <v>1564162</v>
      </c>
      <c r="H21" s="13">
        <f>SUM(H22:H24)</f>
        <v>0</v>
      </c>
      <c r="I21" s="39">
        <f>SUM(I22:I24)</f>
        <v>0</v>
      </c>
      <c r="J21" s="40"/>
      <c r="K21" s="20">
        <f>SUM(K22:K24)</f>
        <v>209162</v>
      </c>
    </row>
    <row r="22" spans="2:11" ht="21" customHeight="1">
      <c r="B22" s="18"/>
      <c r="C22" s="6" t="s">
        <v>19</v>
      </c>
      <c r="D22" s="14">
        <v>180000</v>
      </c>
      <c r="E22" s="58">
        <v>144789</v>
      </c>
      <c r="F22" s="59"/>
      <c r="G22" s="14">
        <f>E22</f>
        <v>144789</v>
      </c>
      <c r="H22" s="14">
        <v>0</v>
      </c>
      <c r="I22" s="58">
        <f>E22-G22-H22</f>
        <v>0</v>
      </c>
      <c r="J22" s="59"/>
      <c r="K22" s="22">
        <f>G22-D22</f>
        <v>-35211</v>
      </c>
    </row>
    <row r="23" spans="2:11" ht="21" customHeight="1">
      <c r="B23" s="18"/>
      <c r="C23" s="6" t="s">
        <v>20</v>
      </c>
      <c r="D23" s="14">
        <v>180000</v>
      </c>
      <c r="E23" s="58">
        <v>144789</v>
      </c>
      <c r="F23" s="59"/>
      <c r="G23" s="14">
        <f>E23</f>
        <v>144789</v>
      </c>
      <c r="H23" s="14">
        <v>0</v>
      </c>
      <c r="I23" s="58">
        <f>E23-G23-H23</f>
        <v>0</v>
      </c>
      <c r="J23" s="59"/>
      <c r="K23" s="22">
        <f>G23-D23</f>
        <v>-35211</v>
      </c>
    </row>
    <row r="24" spans="2:11" ht="21" customHeight="1">
      <c r="B24" s="19"/>
      <c r="C24" s="10" t="s">
        <v>21</v>
      </c>
      <c r="D24" s="15">
        <v>995000</v>
      </c>
      <c r="E24" s="37">
        <v>1274584</v>
      </c>
      <c r="F24" s="38"/>
      <c r="G24" s="15">
        <f>E24</f>
        <v>1274584</v>
      </c>
      <c r="H24" s="15">
        <v>0</v>
      </c>
      <c r="I24" s="37">
        <f>E24-G24-H24</f>
        <v>0</v>
      </c>
      <c r="J24" s="38"/>
      <c r="K24" s="21">
        <f>G24-D24</f>
        <v>279584</v>
      </c>
    </row>
    <row r="25" spans="2:11" ht="21" customHeight="1">
      <c r="B25" s="18" t="s">
        <v>59</v>
      </c>
      <c r="C25" s="7"/>
      <c r="D25" s="13">
        <f>D26</f>
        <v>299359000</v>
      </c>
      <c r="E25" s="39">
        <f>E26</f>
        <v>299359000</v>
      </c>
      <c r="F25" s="40"/>
      <c r="G25" s="13">
        <f>G26</f>
        <v>299359000</v>
      </c>
      <c r="H25" s="13">
        <f>H26</f>
        <v>0</v>
      </c>
      <c r="I25" s="39">
        <f>I26</f>
        <v>0</v>
      </c>
      <c r="J25" s="40"/>
      <c r="K25" s="20">
        <f>K26</f>
        <v>0</v>
      </c>
    </row>
    <row r="26" spans="2:11" ht="21" customHeight="1">
      <c r="B26" s="19"/>
      <c r="C26" s="10" t="s">
        <v>60</v>
      </c>
      <c r="D26" s="15">
        <v>299359000</v>
      </c>
      <c r="E26" s="37">
        <v>299359000</v>
      </c>
      <c r="F26" s="38"/>
      <c r="G26" s="15">
        <f>E26</f>
        <v>299359000</v>
      </c>
      <c r="H26" s="15">
        <v>0</v>
      </c>
      <c r="I26" s="37">
        <f>E26-G26-H26</f>
        <v>0</v>
      </c>
      <c r="J26" s="38"/>
      <c r="K26" s="21">
        <f>G26-D26</f>
        <v>0</v>
      </c>
    </row>
    <row r="27" spans="2:11" ht="21" customHeight="1">
      <c r="B27" s="17" t="s">
        <v>61</v>
      </c>
      <c r="C27" s="26"/>
      <c r="D27" s="27">
        <f>D28</f>
        <v>230000000</v>
      </c>
      <c r="E27" s="39">
        <f>E28</f>
        <v>230000000</v>
      </c>
      <c r="F27" s="40"/>
      <c r="G27" s="27">
        <f>G28</f>
        <v>230000000</v>
      </c>
      <c r="H27" s="27">
        <f>H28</f>
        <v>0</v>
      </c>
      <c r="I27" s="39">
        <f>I28</f>
        <v>0</v>
      </c>
      <c r="J27" s="40"/>
      <c r="K27" s="31">
        <f>K28</f>
        <v>0</v>
      </c>
    </row>
    <row r="28" spans="2:11" ht="21" customHeight="1">
      <c r="B28" s="19"/>
      <c r="C28" s="10" t="s">
        <v>62</v>
      </c>
      <c r="D28" s="15">
        <v>230000000</v>
      </c>
      <c r="E28" s="37">
        <v>230000000</v>
      </c>
      <c r="F28" s="38"/>
      <c r="G28" s="15">
        <f>E28</f>
        <v>230000000</v>
      </c>
      <c r="H28" s="15">
        <v>0</v>
      </c>
      <c r="I28" s="37">
        <f>E28-G28-H28</f>
        <v>0</v>
      </c>
      <c r="J28" s="38"/>
      <c r="K28" s="21">
        <f>G28-D28</f>
        <v>0</v>
      </c>
    </row>
    <row r="29" spans="2:11" ht="42" customHeight="1">
      <c r="B29" s="33" t="s">
        <v>4</v>
      </c>
      <c r="C29" s="34"/>
      <c r="D29" s="16">
        <f aca="true" t="shared" si="0" ref="D29:K29">SUM(D8:D28)/2</f>
        <v>1213279000</v>
      </c>
      <c r="E29" s="60">
        <f t="shared" si="0"/>
        <v>1228763781</v>
      </c>
      <c r="F29" s="61">
        <f t="shared" si="0"/>
        <v>0</v>
      </c>
      <c r="G29" s="16">
        <f t="shared" si="0"/>
        <v>1228763781</v>
      </c>
      <c r="H29" s="16">
        <f t="shared" si="0"/>
        <v>0</v>
      </c>
      <c r="I29" s="60">
        <f t="shared" si="0"/>
        <v>0</v>
      </c>
      <c r="J29" s="61">
        <f t="shared" si="0"/>
        <v>0</v>
      </c>
      <c r="K29" s="23">
        <f t="shared" si="0"/>
        <v>15484781</v>
      </c>
    </row>
    <row r="30" spans="2:11" ht="14.25" customHeight="1"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2:11" ht="14.25" customHeight="1">
      <c r="B31" s="1" t="s">
        <v>3</v>
      </c>
      <c r="K31" s="2" t="s">
        <v>46</v>
      </c>
    </row>
    <row r="32" spans="2:11" ht="42" customHeight="1">
      <c r="B32" s="8" t="s">
        <v>1</v>
      </c>
      <c r="C32" s="9" t="s">
        <v>2</v>
      </c>
      <c r="D32" s="45" t="s">
        <v>40</v>
      </c>
      <c r="E32" s="46"/>
      <c r="F32" s="45" t="s">
        <v>41</v>
      </c>
      <c r="G32" s="46"/>
      <c r="H32" s="45" t="s">
        <v>42</v>
      </c>
      <c r="I32" s="46"/>
      <c r="J32" s="50" t="s">
        <v>52</v>
      </c>
      <c r="K32" s="51"/>
    </row>
    <row r="33" spans="2:11" ht="21" customHeight="1">
      <c r="B33" s="17" t="s">
        <v>22</v>
      </c>
      <c r="C33" s="7"/>
      <c r="D33" s="41">
        <f>D34</f>
        <v>871598000</v>
      </c>
      <c r="E33" s="42"/>
      <c r="F33" s="41">
        <f>F34</f>
        <v>812685985</v>
      </c>
      <c r="G33" s="42"/>
      <c r="H33" s="41">
        <f>H34</f>
        <v>58912015</v>
      </c>
      <c r="I33" s="42"/>
      <c r="J33" s="41">
        <f>J34</f>
        <v>58912015</v>
      </c>
      <c r="K33" s="52"/>
    </row>
    <row r="34" spans="2:11" ht="21" customHeight="1">
      <c r="B34" s="19"/>
      <c r="C34" s="10" t="s">
        <v>22</v>
      </c>
      <c r="D34" s="43">
        <v>871598000</v>
      </c>
      <c r="E34" s="44"/>
      <c r="F34" s="43">
        <v>812685985</v>
      </c>
      <c r="G34" s="44"/>
      <c r="H34" s="43">
        <f>D34-F34</f>
        <v>58912015</v>
      </c>
      <c r="I34" s="44"/>
      <c r="J34" s="43">
        <f>D34-F34</f>
        <v>58912015</v>
      </c>
      <c r="K34" s="49"/>
    </row>
    <row r="35" spans="2:11" ht="21" customHeight="1">
      <c r="B35" s="18" t="s">
        <v>23</v>
      </c>
      <c r="C35" s="7"/>
      <c r="D35" s="41">
        <f>D36</f>
        <v>233888000</v>
      </c>
      <c r="E35" s="42"/>
      <c r="F35" s="41">
        <f>F36</f>
        <v>195238494</v>
      </c>
      <c r="G35" s="42"/>
      <c r="H35" s="41">
        <f>H36</f>
        <v>38649506</v>
      </c>
      <c r="I35" s="42"/>
      <c r="J35" s="41">
        <f>J36</f>
        <v>38649506</v>
      </c>
      <c r="K35" s="52"/>
    </row>
    <row r="36" spans="2:11" ht="21" customHeight="1">
      <c r="B36" s="19"/>
      <c r="C36" s="10" t="s">
        <v>29</v>
      </c>
      <c r="D36" s="43">
        <v>233888000</v>
      </c>
      <c r="E36" s="44"/>
      <c r="F36" s="43">
        <v>195238494</v>
      </c>
      <c r="G36" s="44"/>
      <c r="H36" s="43">
        <f>D36-F36</f>
        <v>38649506</v>
      </c>
      <c r="I36" s="44"/>
      <c r="J36" s="43">
        <f>D36-F36</f>
        <v>38649506</v>
      </c>
      <c r="K36" s="49"/>
    </row>
    <row r="37" spans="2:11" ht="21" customHeight="1">
      <c r="B37" s="18" t="s">
        <v>24</v>
      </c>
      <c r="C37" s="7"/>
      <c r="D37" s="41">
        <f>D38</f>
        <v>48981000</v>
      </c>
      <c r="E37" s="42"/>
      <c r="F37" s="41">
        <f>F38</f>
        <v>41484348</v>
      </c>
      <c r="G37" s="42"/>
      <c r="H37" s="41">
        <f>H38</f>
        <v>7496652</v>
      </c>
      <c r="I37" s="42"/>
      <c r="J37" s="41">
        <f>J38</f>
        <v>7496652</v>
      </c>
      <c r="K37" s="52"/>
    </row>
    <row r="38" spans="2:11" ht="21" customHeight="1">
      <c r="B38" s="19"/>
      <c r="C38" s="10" t="s">
        <v>30</v>
      </c>
      <c r="D38" s="43">
        <v>48981000</v>
      </c>
      <c r="E38" s="44"/>
      <c r="F38" s="43">
        <v>41484348</v>
      </c>
      <c r="G38" s="44"/>
      <c r="H38" s="43">
        <f>D38-F38</f>
        <v>7496652</v>
      </c>
      <c r="I38" s="44"/>
      <c r="J38" s="43">
        <f>D38-F38</f>
        <v>7496652</v>
      </c>
      <c r="K38" s="49"/>
    </row>
    <row r="39" spans="2:11" ht="42" customHeight="1">
      <c r="B39" s="24" t="s">
        <v>48</v>
      </c>
      <c r="C39" s="7"/>
      <c r="D39" s="41">
        <f>D40</f>
        <v>1050000</v>
      </c>
      <c r="E39" s="42"/>
      <c r="F39" s="41">
        <f>F40</f>
        <v>796668</v>
      </c>
      <c r="G39" s="42"/>
      <c r="H39" s="41">
        <f>H40</f>
        <v>253332</v>
      </c>
      <c r="I39" s="42"/>
      <c r="J39" s="41">
        <f>J40</f>
        <v>253332</v>
      </c>
      <c r="K39" s="52"/>
    </row>
    <row r="40" spans="2:11" ht="42" customHeight="1">
      <c r="B40" s="19"/>
      <c r="C40" s="25" t="s">
        <v>49</v>
      </c>
      <c r="D40" s="43">
        <v>1050000</v>
      </c>
      <c r="E40" s="44"/>
      <c r="F40" s="43">
        <v>796668</v>
      </c>
      <c r="G40" s="44"/>
      <c r="H40" s="43">
        <f>D40-F40</f>
        <v>253332</v>
      </c>
      <c r="I40" s="44"/>
      <c r="J40" s="43">
        <f>D40-F40</f>
        <v>253332</v>
      </c>
      <c r="K40" s="49"/>
    </row>
    <row r="41" spans="2:11" ht="52.5" customHeight="1">
      <c r="B41" s="24" t="s">
        <v>50</v>
      </c>
      <c r="C41" s="7"/>
      <c r="D41" s="41">
        <f>D42</f>
        <v>3501000</v>
      </c>
      <c r="E41" s="42"/>
      <c r="F41" s="41">
        <f>F42</f>
        <v>3426694</v>
      </c>
      <c r="G41" s="42"/>
      <c r="H41" s="41">
        <f>H42</f>
        <v>74306</v>
      </c>
      <c r="I41" s="42"/>
      <c r="J41" s="41">
        <f>J42</f>
        <v>74306</v>
      </c>
      <c r="K41" s="52"/>
    </row>
    <row r="42" spans="2:11" ht="52.5" customHeight="1">
      <c r="B42" s="19"/>
      <c r="C42" s="25" t="s">
        <v>51</v>
      </c>
      <c r="D42" s="43">
        <v>3501000</v>
      </c>
      <c r="E42" s="44"/>
      <c r="F42" s="43">
        <v>3426694</v>
      </c>
      <c r="G42" s="44"/>
      <c r="H42" s="43">
        <f>D42-F42</f>
        <v>74306</v>
      </c>
      <c r="I42" s="44"/>
      <c r="J42" s="43">
        <f>D42-F42</f>
        <v>74306</v>
      </c>
      <c r="K42" s="49"/>
    </row>
    <row r="43" spans="2:11" ht="21" customHeight="1">
      <c r="B43" s="18" t="s">
        <v>25</v>
      </c>
      <c r="C43" s="7"/>
      <c r="D43" s="41">
        <f>D44</f>
        <v>1000</v>
      </c>
      <c r="E43" s="42"/>
      <c r="F43" s="41">
        <f>F44</f>
        <v>0</v>
      </c>
      <c r="G43" s="42"/>
      <c r="H43" s="41">
        <f>H44</f>
        <v>1000</v>
      </c>
      <c r="I43" s="42"/>
      <c r="J43" s="41">
        <f>J44</f>
        <v>1000</v>
      </c>
      <c r="K43" s="52"/>
    </row>
    <row r="44" spans="2:11" ht="21" customHeight="1">
      <c r="B44" s="19"/>
      <c r="C44" s="10" t="s">
        <v>31</v>
      </c>
      <c r="D44" s="43">
        <v>1000</v>
      </c>
      <c r="E44" s="44"/>
      <c r="F44" s="43">
        <v>0</v>
      </c>
      <c r="G44" s="44"/>
      <c r="H44" s="43">
        <f>D44-F44</f>
        <v>1000</v>
      </c>
      <c r="I44" s="44"/>
      <c r="J44" s="43">
        <f>D44-F44</f>
        <v>1000</v>
      </c>
      <c r="K44" s="49"/>
    </row>
    <row r="45" spans="2:11" ht="21" customHeight="1">
      <c r="B45" s="18" t="s">
        <v>26</v>
      </c>
      <c r="C45" s="7"/>
      <c r="D45" s="41">
        <f>D46</f>
        <v>52655000</v>
      </c>
      <c r="E45" s="42"/>
      <c r="F45" s="41">
        <f>F46</f>
        <v>52584578</v>
      </c>
      <c r="G45" s="42"/>
      <c r="H45" s="41">
        <f>H46</f>
        <v>70422</v>
      </c>
      <c r="I45" s="42"/>
      <c r="J45" s="41">
        <f>J46</f>
        <v>70422</v>
      </c>
      <c r="K45" s="52"/>
    </row>
    <row r="46" spans="2:11" ht="21" customHeight="1">
      <c r="B46" s="19"/>
      <c r="C46" s="10" t="s">
        <v>32</v>
      </c>
      <c r="D46" s="43">
        <v>52655000</v>
      </c>
      <c r="E46" s="44"/>
      <c r="F46" s="43">
        <v>52584578</v>
      </c>
      <c r="G46" s="44"/>
      <c r="H46" s="43">
        <f>D46-F46</f>
        <v>70422</v>
      </c>
      <c r="I46" s="44"/>
      <c r="J46" s="43">
        <f>D46-F46</f>
        <v>70422</v>
      </c>
      <c r="K46" s="49"/>
    </row>
    <row r="47" spans="2:11" ht="21" customHeight="1">
      <c r="B47" s="17" t="s">
        <v>27</v>
      </c>
      <c r="C47" s="26"/>
      <c r="D47" s="41">
        <f>D48</f>
        <v>1000</v>
      </c>
      <c r="E47" s="42"/>
      <c r="F47" s="41">
        <f>F48</f>
        <v>0</v>
      </c>
      <c r="G47" s="42"/>
      <c r="H47" s="41">
        <f>H48</f>
        <v>1000</v>
      </c>
      <c r="I47" s="42"/>
      <c r="J47" s="41">
        <f>J48</f>
        <v>1000</v>
      </c>
      <c r="K47" s="52"/>
    </row>
    <row r="48" spans="2:11" ht="21" customHeight="1">
      <c r="B48" s="19"/>
      <c r="C48" s="10" t="s">
        <v>33</v>
      </c>
      <c r="D48" s="43">
        <v>1000</v>
      </c>
      <c r="E48" s="44"/>
      <c r="F48" s="43">
        <v>0</v>
      </c>
      <c r="G48" s="44"/>
      <c r="H48" s="43">
        <f>D48-F48</f>
        <v>1000</v>
      </c>
      <c r="I48" s="44"/>
      <c r="J48" s="43">
        <f>D48-F48</f>
        <v>1000</v>
      </c>
      <c r="K48" s="49"/>
    </row>
    <row r="49" spans="2:11" ht="21" customHeight="1">
      <c r="B49" s="17" t="s">
        <v>28</v>
      </c>
      <c r="C49" s="26"/>
      <c r="D49" s="41">
        <f>D50</f>
        <v>1604000</v>
      </c>
      <c r="E49" s="42"/>
      <c r="F49" s="41">
        <f>F50</f>
        <v>0</v>
      </c>
      <c r="G49" s="42"/>
      <c r="H49" s="41">
        <f>H50</f>
        <v>1604000</v>
      </c>
      <c r="I49" s="42"/>
      <c r="J49" s="41">
        <f>J50</f>
        <v>1604000</v>
      </c>
      <c r="K49" s="52"/>
    </row>
    <row r="50" spans="2:11" ht="20.25" customHeight="1">
      <c r="B50" s="19"/>
      <c r="C50" s="10" t="s">
        <v>34</v>
      </c>
      <c r="D50" s="43">
        <v>1604000</v>
      </c>
      <c r="E50" s="44"/>
      <c r="F50" s="43">
        <v>0</v>
      </c>
      <c r="G50" s="44"/>
      <c r="H50" s="43">
        <f>D50-F50</f>
        <v>1604000</v>
      </c>
      <c r="I50" s="44"/>
      <c r="J50" s="43">
        <f>D50-F50</f>
        <v>1604000</v>
      </c>
      <c r="K50" s="49"/>
    </row>
    <row r="51" spans="2:11" ht="42" customHeight="1">
      <c r="B51" s="33" t="s">
        <v>5</v>
      </c>
      <c r="C51" s="34"/>
      <c r="D51" s="53">
        <f>SUM(D33:D50)/2</f>
        <v>1213279000</v>
      </c>
      <c r="E51" s="54"/>
      <c r="F51" s="53">
        <f>SUM(F33:F50)/2</f>
        <v>1106216767</v>
      </c>
      <c r="G51" s="54"/>
      <c r="H51" s="53">
        <f>SUM(H33:H50)/2</f>
        <v>107062233</v>
      </c>
      <c r="I51" s="54"/>
      <c r="J51" s="53">
        <f>SUM(J33:J50)/2</f>
        <v>107062233</v>
      </c>
      <c r="K51" s="57"/>
    </row>
    <row r="52" ht="21" customHeight="1"/>
    <row r="53" spans="7:11" ht="21" customHeight="1">
      <c r="G53" s="2" t="s">
        <v>44</v>
      </c>
      <c r="H53" s="55">
        <f>G29-F51</f>
        <v>122547014</v>
      </c>
      <c r="I53" s="56"/>
      <c r="J53" s="56"/>
      <c r="K53" s="1" t="s">
        <v>45</v>
      </c>
    </row>
  </sheetData>
  <sheetProtection password="DC94" sheet="1"/>
  <mergeCells count="129">
    <mergeCell ref="E28:F28"/>
    <mergeCell ref="I28:J28"/>
    <mergeCell ref="E25:F25"/>
    <mergeCell ref="I25:J25"/>
    <mergeCell ref="E26:F26"/>
    <mergeCell ref="I26:J26"/>
    <mergeCell ref="E27:F27"/>
    <mergeCell ref="I27:J27"/>
    <mergeCell ref="B51:C51"/>
    <mergeCell ref="B29:C29"/>
    <mergeCell ref="E7:F7"/>
    <mergeCell ref="E8:F8"/>
    <mergeCell ref="E9:F9"/>
    <mergeCell ref="E10:F10"/>
    <mergeCell ref="E11:F11"/>
    <mergeCell ref="E29:F29"/>
    <mergeCell ref="E24:F24"/>
    <mergeCell ref="E23:F23"/>
    <mergeCell ref="E22:F22"/>
    <mergeCell ref="E21:F21"/>
    <mergeCell ref="E20:F20"/>
    <mergeCell ref="E19:F19"/>
    <mergeCell ref="E12:F12"/>
    <mergeCell ref="I8:J8"/>
    <mergeCell ref="I9:J9"/>
    <mergeCell ref="I10:J10"/>
    <mergeCell ref="I11:J11"/>
    <mergeCell ref="I12:J12"/>
    <mergeCell ref="E14:F14"/>
    <mergeCell ref="E13:F13"/>
    <mergeCell ref="I13:J13"/>
    <mergeCell ref="I14:J14"/>
    <mergeCell ref="E18:F18"/>
    <mergeCell ref="E17:F17"/>
    <mergeCell ref="E16:F16"/>
    <mergeCell ref="E15:F15"/>
    <mergeCell ref="I7:J7"/>
    <mergeCell ref="I19:J19"/>
    <mergeCell ref="I20:J20"/>
    <mergeCell ref="I21:J21"/>
    <mergeCell ref="I22:J22"/>
    <mergeCell ref="I15:J15"/>
    <mergeCell ref="I16:J16"/>
    <mergeCell ref="I17:J17"/>
    <mergeCell ref="I18:J18"/>
    <mergeCell ref="D33:E33"/>
    <mergeCell ref="D34:E34"/>
    <mergeCell ref="I23:J23"/>
    <mergeCell ref="I24:J24"/>
    <mergeCell ref="I29:J29"/>
    <mergeCell ref="D32:E32"/>
    <mergeCell ref="F32:G32"/>
    <mergeCell ref="H32:I32"/>
    <mergeCell ref="J32:K32"/>
    <mergeCell ref="H33:I33"/>
    <mergeCell ref="D46:E46"/>
    <mergeCell ref="D35:E35"/>
    <mergeCell ref="D36:E36"/>
    <mergeCell ref="D37:E37"/>
    <mergeCell ref="D38:E38"/>
    <mergeCell ref="D39:E39"/>
    <mergeCell ref="D40:E40"/>
    <mergeCell ref="D51:E51"/>
    <mergeCell ref="F33:G33"/>
    <mergeCell ref="F34:G34"/>
    <mergeCell ref="F35:G35"/>
    <mergeCell ref="F36:G36"/>
    <mergeCell ref="F37:G37"/>
    <mergeCell ref="D41:E41"/>
    <mergeCell ref="D42:E42"/>
    <mergeCell ref="D43:E43"/>
    <mergeCell ref="D44:E44"/>
    <mergeCell ref="F38:G38"/>
    <mergeCell ref="F39:G39"/>
    <mergeCell ref="F40:G40"/>
    <mergeCell ref="F41:G41"/>
    <mergeCell ref="F46:G46"/>
    <mergeCell ref="F47:G47"/>
    <mergeCell ref="F42:G42"/>
    <mergeCell ref="F43:G43"/>
    <mergeCell ref="F44:G44"/>
    <mergeCell ref="F45:G45"/>
    <mergeCell ref="F51:G51"/>
    <mergeCell ref="F48:G48"/>
    <mergeCell ref="F49:G49"/>
    <mergeCell ref="H44:I44"/>
    <mergeCell ref="F50:G50"/>
    <mergeCell ref="D45:E45"/>
    <mergeCell ref="D47:E47"/>
    <mergeCell ref="D48:E48"/>
    <mergeCell ref="D49:E49"/>
    <mergeCell ref="D50:E50"/>
    <mergeCell ref="J42:K42"/>
    <mergeCell ref="J43:K43"/>
    <mergeCell ref="H37:I37"/>
    <mergeCell ref="H38:I38"/>
    <mergeCell ref="H39:I39"/>
    <mergeCell ref="H40:I40"/>
    <mergeCell ref="H34:I34"/>
    <mergeCell ref="H35:I35"/>
    <mergeCell ref="H36:I36"/>
    <mergeCell ref="H41:I41"/>
    <mergeCell ref="H42:I42"/>
    <mergeCell ref="H43:I43"/>
    <mergeCell ref="J44:K44"/>
    <mergeCell ref="J33:K33"/>
    <mergeCell ref="J34:K34"/>
    <mergeCell ref="J35:K35"/>
    <mergeCell ref="J36:K36"/>
    <mergeCell ref="J37:K37"/>
    <mergeCell ref="J38:K38"/>
    <mergeCell ref="J39:K39"/>
    <mergeCell ref="J41:K41"/>
    <mergeCell ref="J40:K40"/>
    <mergeCell ref="H53:J53"/>
    <mergeCell ref="J48:K48"/>
    <mergeCell ref="J49:K49"/>
    <mergeCell ref="J50:K50"/>
    <mergeCell ref="J51:K51"/>
    <mergeCell ref="H49:I49"/>
    <mergeCell ref="H50:I50"/>
    <mergeCell ref="H51:I51"/>
    <mergeCell ref="H48:I48"/>
    <mergeCell ref="J45:K45"/>
    <mergeCell ref="J46:K46"/>
    <mergeCell ref="J47:K47"/>
    <mergeCell ref="H45:I45"/>
    <mergeCell ref="H47:I47"/>
    <mergeCell ref="H46:I4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rowBreaks count="2" manualBreakCount="2">
    <brk id="26" min="1" max="10" man="1"/>
    <brk id="29" min="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3:K51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64</v>
      </c>
      <c r="F3" s="5"/>
      <c r="G3" s="5"/>
      <c r="H3" s="5"/>
      <c r="I3" s="5"/>
      <c r="J3" s="5"/>
    </row>
    <row r="4" spans="4:10" ht="21" customHeight="1">
      <c r="D4" s="5"/>
      <c r="E4" s="5" t="s">
        <v>47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63</v>
      </c>
    </row>
    <row r="7" spans="2:11" ht="42" customHeight="1">
      <c r="B7" s="8" t="s">
        <v>1</v>
      </c>
      <c r="C7" s="9" t="s">
        <v>2</v>
      </c>
      <c r="D7" s="11" t="s">
        <v>35</v>
      </c>
      <c r="E7" s="45" t="s">
        <v>43</v>
      </c>
      <c r="F7" s="46"/>
      <c r="G7" s="11" t="s">
        <v>36</v>
      </c>
      <c r="H7" s="11" t="s">
        <v>37</v>
      </c>
      <c r="I7" s="45" t="s">
        <v>38</v>
      </c>
      <c r="J7" s="46"/>
      <c r="K7" s="12" t="s">
        <v>53</v>
      </c>
    </row>
    <row r="8" spans="2:11" ht="21" customHeight="1">
      <c r="B8" s="17" t="s">
        <v>6</v>
      </c>
      <c r="C8" s="7"/>
      <c r="D8" s="13">
        <f>SUM(D9:D10)</f>
        <v>332109000</v>
      </c>
      <c r="E8" s="39">
        <f>SUM(E9:E10)</f>
        <v>320685337</v>
      </c>
      <c r="F8" s="40"/>
      <c r="G8" s="13">
        <f>SUM(G9:G10)</f>
        <v>320685337</v>
      </c>
      <c r="H8" s="13">
        <f>SUM(H9:H10)</f>
        <v>0</v>
      </c>
      <c r="I8" s="39">
        <f>SUM(I9:I10)</f>
        <v>0</v>
      </c>
      <c r="J8" s="40"/>
      <c r="K8" s="20">
        <f>SUM(K9:K10)</f>
        <v>-11423663</v>
      </c>
    </row>
    <row r="9" spans="2:11" ht="21" customHeight="1">
      <c r="B9" s="18"/>
      <c r="C9" s="6" t="s">
        <v>6</v>
      </c>
      <c r="D9" s="14">
        <v>331353000</v>
      </c>
      <c r="E9" s="58">
        <v>319960417</v>
      </c>
      <c r="F9" s="59"/>
      <c r="G9" s="14">
        <f>E9</f>
        <v>319960417</v>
      </c>
      <c r="H9" s="14">
        <v>0</v>
      </c>
      <c r="I9" s="58">
        <f>E9-G9-H9</f>
        <v>0</v>
      </c>
      <c r="J9" s="59"/>
      <c r="K9" s="22">
        <f>G9-D9</f>
        <v>-11392583</v>
      </c>
    </row>
    <row r="10" spans="2:11" ht="21" customHeight="1">
      <c r="B10" s="19"/>
      <c r="C10" s="10" t="s">
        <v>13</v>
      </c>
      <c r="D10" s="15">
        <v>756000</v>
      </c>
      <c r="E10" s="37">
        <v>724920</v>
      </c>
      <c r="F10" s="38"/>
      <c r="G10" s="15">
        <f>E10</f>
        <v>724920</v>
      </c>
      <c r="H10" s="15">
        <v>0</v>
      </c>
      <c r="I10" s="37">
        <f>E10-G10-H10</f>
        <v>0</v>
      </c>
      <c r="J10" s="38"/>
      <c r="K10" s="21">
        <f>G10-D10</f>
        <v>-31080</v>
      </c>
    </row>
    <row r="11" spans="2:11" ht="21" customHeight="1">
      <c r="B11" s="18" t="s">
        <v>7</v>
      </c>
      <c r="C11" s="7"/>
      <c r="D11" s="13">
        <f>D12</f>
        <v>199635000</v>
      </c>
      <c r="E11" s="39">
        <f>E12</f>
        <v>196498901</v>
      </c>
      <c r="F11" s="40"/>
      <c r="G11" s="13">
        <f>G12</f>
        <v>196498901</v>
      </c>
      <c r="H11" s="13">
        <f>H12</f>
        <v>0</v>
      </c>
      <c r="I11" s="39">
        <f>I12</f>
        <v>0</v>
      </c>
      <c r="J11" s="40"/>
      <c r="K11" s="20">
        <f>K12</f>
        <v>-3136099</v>
      </c>
    </row>
    <row r="12" spans="2:11" ht="21" customHeight="1">
      <c r="B12" s="19"/>
      <c r="C12" s="10" t="s">
        <v>14</v>
      </c>
      <c r="D12" s="15">
        <v>199635000</v>
      </c>
      <c r="E12" s="37">
        <v>196498901</v>
      </c>
      <c r="F12" s="38"/>
      <c r="G12" s="15">
        <f>E12</f>
        <v>196498901</v>
      </c>
      <c r="H12" s="15">
        <v>0</v>
      </c>
      <c r="I12" s="37">
        <f>E12-G12-H12</f>
        <v>0</v>
      </c>
      <c r="J12" s="38"/>
      <c r="K12" s="21">
        <f>G12-D12</f>
        <v>-3136099</v>
      </c>
    </row>
    <row r="13" spans="2:11" ht="21" customHeight="1">
      <c r="B13" s="18" t="s">
        <v>8</v>
      </c>
      <c r="C13" s="7"/>
      <c r="D13" s="13">
        <f>D14</f>
        <v>4368000</v>
      </c>
      <c r="E13" s="39">
        <f>E14</f>
        <v>18433000</v>
      </c>
      <c r="F13" s="40"/>
      <c r="G13" s="13">
        <f>G14</f>
        <v>18433000</v>
      </c>
      <c r="H13" s="13">
        <f>H14</f>
        <v>0</v>
      </c>
      <c r="I13" s="39">
        <f>I14</f>
        <v>0</v>
      </c>
      <c r="J13" s="40"/>
      <c r="K13" s="20">
        <f>K14</f>
        <v>14065000</v>
      </c>
    </row>
    <row r="14" spans="2:11" ht="21" customHeight="1">
      <c r="B14" s="19"/>
      <c r="C14" s="10" t="s">
        <v>15</v>
      </c>
      <c r="D14" s="15">
        <v>4368000</v>
      </c>
      <c r="E14" s="37">
        <v>18433000</v>
      </c>
      <c r="F14" s="38"/>
      <c r="G14" s="15">
        <f>E14</f>
        <v>18433000</v>
      </c>
      <c r="H14" s="15">
        <v>0</v>
      </c>
      <c r="I14" s="37">
        <f>E14-G14-H14</f>
        <v>0</v>
      </c>
      <c r="J14" s="38"/>
      <c r="K14" s="21">
        <f>G14-D14</f>
        <v>14065000</v>
      </c>
    </row>
    <row r="15" spans="2:11" ht="21" customHeight="1">
      <c r="B15" s="18" t="s">
        <v>9</v>
      </c>
      <c r="C15" s="7"/>
      <c r="D15" s="13">
        <f>D16</f>
        <v>1000</v>
      </c>
      <c r="E15" s="39">
        <f>E16</f>
        <v>0</v>
      </c>
      <c r="F15" s="40"/>
      <c r="G15" s="13">
        <f>G16</f>
        <v>0</v>
      </c>
      <c r="H15" s="13">
        <f>H16</f>
        <v>0</v>
      </c>
      <c r="I15" s="39">
        <f>I16</f>
        <v>0</v>
      </c>
      <c r="J15" s="40"/>
      <c r="K15" s="20">
        <f>K16</f>
        <v>-1000</v>
      </c>
    </row>
    <row r="16" spans="2:11" ht="21" customHeight="1">
      <c r="B16" s="19"/>
      <c r="C16" s="10" t="s">
        <v>16</v>
      </c>
      <c r="D16" s="15">
        <v>1000</v>
      </c>
      <c r="E16" s="37">
        <v>0</v>
      </c>
      <c r="F16" s="38"/>
      <c r="G16" s="15">
        <f>E16</f>
        <v>0</v>
      </c>
      <c r="H16" s="15">
        <v>0</v>
      </c>
      <c r="I16" s="37">
        <f>E16-G16-H16</f>
        <v>0</v>
      </c>
      <c r="J16" s="38"/>
      <c r="K16" s="21">
        <f>G16-D16</f>
        <v>-1000</v>
      </c>
    </row>
    <row r="17" spans="2:11" ht="21" customHeight="1">
      <c r="B17" s="18" t="s">
        <v>10</v>
      </c>
      <c r="C17" s="7"/>
      <c r="D17" s="13">
        <f>D18</f>
        <v>320000</v>
      </c>
      <c r="E17" s="39">
        <f>E18</f>
        <v>320000</v>
      </c>
      <c r="F17" s="40"/>
      <c r="G17" s="13">
        <f>G18</f>
        <v>320000</v>
      </c>
      <c r="H17" s="13">
        <f>H18</f>
        <v>0</v>
      </c>
      <c r="I17" s="39">
        <f>I18</f>
        <v>0</v>
      </c>
      <c r="J17" s="40"/>
      <c r="K17" s="20">
        <f>K18</f>
        <v>0</v>
      </c>
    </row>
    <row r="18" spans="2:11" ht="21" customHeight="1">
      <c r="B18" s="19"/>
      <c r="C18" s="10" t="s">
        <v>17</v>
      </c>
      <c r="D18" s="15">
        <v>320000</v>
      </c>
      <c r="E18" s="37">
        <v>320000</v>
      </c>
      <c r="F18" s="38"/>
      <c r="G18" s="15">
        <f>E18</f>
        <v>320000</v>
      </c>
      <c r="H18" s="15">
        <v>0</v>
      </c>
      <c r="I18" s="37">
        <f>E18-G18-H18</f>
        <v>0</v>
      </c>
      <c r="J18" s="38"/>
      <c r="K18" s="21">
        <f>G18-D18</f>
        <v>0</v>
      </c>
    </row>
    <row r="19" spans="2:11" ht="21" customHeight="1">
      <c r="B19" s="18" t="s">
        <v>11</v>
      </c>
      <c r="C19" s="7"/>
      <c r="D19" s="13">
        <f>D20</f>
        <v>66095000</v>
      </c>
      <c r="E19" s="39">
        <f>E20</f>
        <v>122547014</v>
      </c>
      <c r="F19" s="40"/>
      <c r="G19" s="13">
        <f>G20</f>
        <v>122547014</v>
      </c>
      <c r="H19" s="13">
        <f>H20</f>
        <v>0</v>
      </c>
      <c r="I19" s="39">
        <f>I20</f>
        <v>0</v>
      </c>
      <c r="J19" s="40"/>
      <c r="K19" s="20">
        <f>K20</f>
        <v>56452014</v>
      </c>
    </row>
    <row r="20" spans="2:11" ht="21" customHeight="1">
      <c r="B20" s="19"/>
      <c r="C20" s="10" t="s">
        <v>18</v>
      </c>
      <c r="D20" s="15">
        <v>66095000</v>
      </c>
      <c r="E20" s="37">
        <v>122547014</v>
      </c>
      <c r="F20" s="38"/>
      <c r="G20" s="15">
        <f>E20</f>
        <v>122547014</v>
      </c>
      <c r="H20" s="15">
        <v>0</v>
      </c>
      <c r="I20" s="37">
        <f>E20-G20-H20</f>
        <v>0</v>
      </c>
      <c r="J20" s="38"/>
      <c r="K20" s="21">
        <f>G20-D20</f>
        <v>56452014</v>
      </c>
    </row>
    <row r="21" spans="2:11" ht="21" customHeight="1">
      <c r="B21" s="18" t="s">
        <v>12</v>
      </c>
      <c r="C21" s="7"/>
      <c r="D21" s="13">
        <f>SUM(D22:D24)</f>
        <v>1594000</v>
      </c>
      <c r="E21" s="39">
        <f>SUM(E22:E24)</f>
        <v>1239568</v>
      </c>
      <c r="F21" s="40"/>
      <c r="G21" s="13">
        <f>SUM(G22:G24)</f>
        <v>1239568</v>
      </c>
      <c r="H21" s="13">
        <f>SUM(H22:H24)</f>
        <v>0</v>
      </c>
      <c r="I21" s="39">
        <f>SUM(I22:I24)</f>
        <v>0</v>
      </c>
      <c r="J21" s="40"/>
      <c r="K21" s="20">
        <f>SUM(K22:K24)</f>
        <v>-354432</v>
      </c>
    </row>
    <row r="22" spans="2:11" ht="21" customHeight="1">
      <c r="B22" s="18"/>
      <c r="C22" s="6" t="s">
        <v>19</v>
      </c>
      <c r="D22" s="14">
        <v>100000</v>
      </c>
      <c r="E22" s="58">
        <v>45000</v>
      </c>
      <c r="F22" s="59"/>
      <c r="G22" s="14">
        <f>E22</f>
        <v>45000</v>
      </c>
      <c r="H22" s="14">
        <v>0</v>
      </c>
      <c r="I22" s="58">
        <f>E22-G22-H22</f>
        <v>0</v>
      </c>
      <c r="J22" s="59"/>
      <c r="K22" s="22">
        <f>G22-D22</f>
        <v>-55000</v>
      </c>
    </row>
    <row r="23" spans="2:11" ht="21" customHeight="1">
      <c r="B23" s="18"/>
      <c r="C23" s="6" t="s">
        <v>20</v>
      </c>
      <c r="D23" s="14">
        <v>100000</v>
      </c>
      <c r="E23" s="58">
        <v>45000</v>
      </c>
      <c r="F23" s="59"/>
      <c r="G23" s="14">
        <f>E23</f>
        <v>45000</v>
      </c>
      <c r="H23" s="14">
        <v>0</v>
      </c>
      <c r="I23" s="58">
        <f>E23-G23-H23</f>
        <v>0</v>
      </c>
      <c r="J23" s="59"/>
      <c r="K23" s="22">
        <f>G23-D23</f>
        <v>-55000</v>
      </c>
    </row>
    <row r="24" spans="2:11" ht="21" customHeight="1">
      <c r="B24" s="19"/>
      <c r="C24" s="10" t="s">
        <v>21</v>
      </c>
      <c r="D24" s="15">
        <v>1394000</v>
      </c>
      <c r="E24" s="37">
        <v>1149568</v>
      </c>
      <c r="F24" s="38"/>
      <c r="G24" s="15">
        <f>E24</f>
        <v>1149568</v>
      </c>
      <c r="H24" s="15">
        <v>0</v>
      </c>
      <c r="I24" s="37">
        <f>E24-G24-H24</f>
        <v>0</v>
      </c>
      <c r="J24" s="38"/>
      <c r="K24" s="21">
        <f>G24-D24</f>
        <v>-244432</v>
      </c>
    </row>
    <row r="25" spans="2:11" ht="21" customHeight="1">
      <c r="B25" s="18" t="s">
        <v>59</v>
      </c>
      <c r="C25" s="7"/>
      <c r="D25" s="13">
        <f>D26</f>
        <v>18562000</v>
      </c>
      <c r="E25" s="39">
        <f>E26</f>
        <v>18562000</v>
      </c>
      <c r="F25" s="40"/>
      <c r="G25" s="13">
        <f>G26</f>
        <v>18562000</v>
      </c>
      <c r="H25" s="13">
        <f>H26</f>
        <v>0</v>
      </c>
      <c r="I25" s="39">
        <f>I26</f>
        <v>0</v>
      </c>
      <c r="J25" s="40"/>
      <c r="K25" s="20">
        <f>K26</f>
        <v>0</v>
      </c>
    </row>
    <row r="26" spans="2:11" ht="21" customHeight="1">
      <c r="B26" s="19"/>
      <c r="C26" s="10" t="s">
        <v>60</v>
      </c>
      <c r="D26" s="15">
        <v>18562000</v>
      </c>
      <c r="E26" s="37">
        <v>18562000</v>
      </c>
      <c r="F26" s="38"/>
      <c r="G26" s="15">
        <f>E26</f>
        <v>18562000</v>
      </c>
      <c r="H26" s="15">
        <v>0</v>
      </c>
      <c r="I26" s="37">
        <f>E26-G26-H26</f>
        <v>0</v>
      </c>
      <c r="J26" s="38"/>
      <c r="K26" s="21">
        <f>G26-D26</f>
        <v>0</v>
      </c>
    </row>
    <row r="27" spans="2:11" ht="42" customHeight="1">
      <c r="B27" s="33" t="s">
        <v>4</v>
      </c>
      <c r="C27" s="34"/>
      <c r="D27" s="16">
        <f aca="true" t="shared" si="0" ref="D27:K27">SUM(D8:D26)/2</f>
        <v>622684000</v>
      </c>
      <c r="E27" s="60">
        <f t="shared" si="0"/>
        <v>678285820</v>
      </c>
      <c r="F27" s="61">
        <f t="shared" si="0"/>
        <v>0</v>
      </c>
      <c r="G27" s="16">
        <f t="shared" si="0"/>
        <v>678285820</v>
      </c>
      <c r="H27" s="16">
        <f t="shared" si="0"/>
        <v>0</v>
      </c>
      <c r="I27" s="60">
        <f t="shared" si="0"/>
        <v>0</v>
      </c>
      <c r="J27" s="61">
        <f t="shared" si="0"/>
        <v>0</v>
      </c>
      <c r="K27" s="23">
        <f t="shared" si="0"/>
        <v>55601820</v>
      </c>
    </row>
    <row r="28" spans="2:11" ht="14.25" customHeight="1"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2:11" ht="14.25" customHeight="1">
      <c r="B29" s="1" t="s">
        <v>3</v>
      </c>
      <c r="K29" s="2" t="s">
        <v>46</v>
      </c>
    </row>
    <row r="30" spans="2:11" ht="42" customHeight="1">
      <c r="B30" s="8" t="s">
        <v>1</v>
      </c>
      <c r="C30" s="9" t="s">
        <v>2</v>
      </c>
      <c r="D30" s="45" t="s">
        <v>40</v>
      </c>
      <c r="E30" s="46"/>
      <c r="F30" s="45" t="s">
        <v>41</v>
      </c>
      <c r="G30" s="46"/>
      <c r="H30" s="45" t="s">
        <v>42</v>
      </c>
      <c r="I30" s="46"/>
      <c r="J30" s="50" t="s">
        <v>52</v>
      </c>
      <c r="K30" s="51"/>
    </row>
    <row r="31" spans="2:11" ht="21" customHeight="1">
      <c r="B31" s="17" t="s">
        <v>22</v>
      </c>
      <c r="C31" s="7"/>
      <c r="D31" s="41">
        <f>D32</f>
        <v>279222000</v>
      </c>
      <c r="E31" s="42"/>
      <c r="F31" s="41">
        <f>F32</f>
        <v>245599750</v>
      </c>
      <c r="G31" s="42"/>
      <c r="H31" s="41">
        <f>H32</f>
        <v>33622250</v>
      </c>
      <c r="I31" s="42"/>
      <c r="J31" s="41">
        <f>J32</f>
        <v>33622250</v>
      </c>
      <c r="K31" s="52"/>
    </row>
    <row r="32" spans="2:11" ht="21" customHeight="1">
      <c r="B32" s="19"/>
      <c r="C32" s="10" t="s">
        <v>22</v>
      </c>
      <c r="D32" s="43">
        <v>279222000</v>
      </c>
      <c r="E32" s="44"/>
      <c r="F32" s="43">
        <v>245599750</v>
      </c>
      <c r="G32" s="44"/>
      <c r="H32" s="43">
        <f>D32-F32</f>
        <v>33622250</v>
      </c>
      <c r="I32" s="44"/>
      <c r="J32" s="43">
        <f>D32-F32</f>
        <v>33622250</v>
      </c>
      <c r="K32" s="49"/>
    </row>
    <row r="33" spans="2:11" ht="21" customHeight="1">
      <c r="B33" s="18" t="s">
        <v>23</v>
      </c>
      <c r="C33" s="7"/>
      <c r="D33" s="41">
        <f>D34</f>
        <v>268037000</v>
      </c>
      <c r="E33" s="42"/>
      <c r="F33" s="41">
        <f>F34</f>
        <v>241641657</v>
      </c>
      <c r="G33" s="42"/>
      <c r="H33" s="41">
        <f>H34</f>
        <v>26395343</v>
      </c>
      <c r="I33" s="42"/>
      <c r="J33" s="41">
        <f>J34</f>
        <v>26395343</v>
      </c>
      <c r="K33" s="52"/>
    </row>
    <row r="34" spans="2:11" ht="21" customHeight="1">
      <c r="B34" s="19"/>
      <c r="C34" s="10" t="s">
        <v>29</v>
      </c>
      <c r="D34" s="43">
        <v>268037000</v>
      </c>
      <c r="E34" s="44"/>
      <c r="F34" s="43">
        <v>241641657</v>
      </c>
      <c r="G34" s="44"/>
      <c r="H34" s="43">
        <f>D34-F34</f>
        <v>26395343</v>
      </c>
      <c r="I34" s="44"/>
      <c r="J34" s="43">
        <f>D34-F34</f>
        <v>26395343</v>
      </c>
      <c r="K34" s="49"/>
    </row>
    <row r="35" spans="2:11" ht="21" customHeight="1">
      <c r="B35" s="18" t="s">
        <v>24</v>
      </c>
      <c r="C35" s="7"/>
      <c r="D35" s="41">
        <f>D36</f>
        <v>46278000</v>
      </c>
      <c r="E35" s="42"/>
      <c r="F35" s="41">
        <f>F36</f>
        <v>39333836</v>
      </c>
      <c r="G35" s="42"/>
      <c r="H35" s="41">
        <f>H36</f>
        <v>6944164</v>
      </c>
      <c r="I35" s="42"/>
      <c r="J35" s="41">
        <f>J36</f>
        <v>6944164</v>
      </c>
      <c r="K35" s="52"/>
    </row>
    <row r="36" spans="2:11" ht="21" customHeight="1">
      <c r="B36" s="19"/>
      <c r="C36" s="10" t="s">
        <v>30</v>
      </c>
      <c r="D36" s="43">
        <v>46278000</v>
      </c>
      <c r="E36" s="44"/>
      <c r="F36" s="43">
        <v>39333836</v>
      </c>
      <c r="G36" s="44"/>
      <c r="H36" s="43">
        <f>D36-F36</f>
        <v>6944164</v>
      </c>
      <c r="I36" s="44"/>
      <c r="J36" s="43">
        <f>D36-F36</f>
        <v>6944164</v>
      </c>
      <c r="K36" s="49"/>
    </row>
    <row r="37" spans="2:11" ht="42" customHeight="1">
      <c r="B37" s="24" t="s">
        <v>48</v>
      </c>
      <c r="C37" s="7"/>
      <c r="D37" s="41">
        <f>D38</f>
        <v>975000</v>
      </c>
      <c r="E37" s="42"/>
      <c r="F37" s="41">
        <f>F38</f>
        <v>746611</v>
      </c>
      <c r="G37" s="42"/>
      <c r="H37" s="41">
        <f>H38</f>
        <v>228389</v>
      </c>
      <c r="I37" s="42"/>
      <c r="J37" s="41">
        <f>J38</f>
        <v>228389</v>
      </c>
      <c r="K37" s="52"/>
    </row>
    <row r="38" spans="2:11" ht="42" customHeight="1">
      <c r="B38" s="19"/>
      <c r="C38" s="25" t="s">
        <v>49</v>
      </c>
      <c r="D38" s="43">
        <v>975000</v>
      </c>
      <c r="E38" s="44"/>
      <c r="F38" s="43">
        <v>746611</v>
      </c>
      <c r="G38" s="44"/>
      <c r="H38" s="43">
        <f>D38-F38</f>
        <v>228389</v>
      </c>
      <c r="I38" s="44"/>
      <c r="J38" s="43">
        <f>D38-F38</f>
        <v>228389</v>
      </c>
      <c r="K38" s="49"/>
    </row>
    <row r="39" spans="2:11" ht="52.5" customHeight="1">
      <c r="B39" s="24" t="s">
        <v>50</v>
      </c>
      <c r="C39" s="7"/>
      <c r="D39" s="41">
        <f>D40</f>
        <v>3644000</v>
      </c>
      <c r="E39" s="42"/>
      <c r="F39" s="41">
        <f>F40</f>
        <v>3364635</v>
      </c>
      <c r="G39" s="42"/>
      <c r="H39" s="41">
        <f>H40</f>
        <v>279365</v>
      </c>
      <c r="I39" s="42"/>
      <c r="J39" s="41">
        <f>J40</f>
        <v>279365</v>
      </c>
      <c r="K39" s="52"/>
    </row>
    <row r="40" spans="2:11" ht="52.5" customHeight="1">
      <c r="B40" s="19"/>
      <c r="C40" s="25" t="s">
        <v>51</v>
      </c>
      <c r="D40" s="43">
        <v>3644000</v>
      </c>
      <c r="E40" s="44"/>
      <c r="F40" s="43">
        <v>3364635</v>
      </c>
      <c r="G40" s="44"/>
      <c r="H40" s="43">
        <f>D40-F40</f>
        <v>279365</v>
      </c>
      <c r="I40" s="44"/>
      <c r="J40" s="43">
        <f>D40-F40</f>
        <v>279365</v>
      </c>
      <c r="K40" s="49"/>
    </row>
    <row r="41" spans="2:11" ht="21" customHeight="1">
      <c r="B41" s="18" t="s">
        <v>25</v>
      </c>
      <c r="C41" s="7"/>
      <c r="D41" s="41">
        <f>D42</f>
        <v>1000</v>
      </c>
      <c r="E41" s="42"/>
      <c r="F41" s="41">
        <f>F42</f>
        <v>0</v>
      </c>
      <c r="G41" s="42"/>
      <c r="H41" s="41">
        <f>H42</f>
        <v>1000</v>
      </c>
      <c r="I41" s="42"/>
      <c r="J41" s="41">
        <f>J42</f>
        <v>1000</v>
      </c>
      <c r="K41" s="52"/>
    </row>
    <row r="42" spans="2:11" ht="21" customHeight="1">
      <c r="B42" s="19"/>
      <c r="C42" s="10" t="s">
        <v>31</v>
      </c>
      <c r="D42" s="43">
        <v>1000</v>
      </c>
      <c r="E42" s="44"/>
      <c r="F42" s="43">
        <v>0</v>
      </c>
      <c r="G42" s="44"/>
      <c r="H42" s="43">
        <f>D42-F42</f>
        <v>1000</v>
      </c>
      <c r="I42" s="44"/>
      <c r="J42" s="43">
        <f>D42-F42</f>
        <v>1000</v>
      </c>
      <c r="K42" s="49"/>
    </row>
    <row r="43" spans="2:11" ht="21" customHeight="1">
      <c r="B43" s="18" t="s">
        <v>26</v>
      </c>
      <c r="C43" s="7"/>
      <c r="D43" s="41">
        <f>D44</f>
        <v>22854000</v>
      </c>
      <c r="E43" s="42"/>
      <c r="F43" s="41">
        <f>F44</f>
        <v>22744000</v>
      </c>
      <c r="G43" s="42"/>
      <c r="H43" s="41">
        <f>H44</f>
        <v>110000</v>
      </c>
      <c r="I43" s="42"/>
      <c r="J43" s="41">
        <f>J44</f>
        <v>110000</v>
      </c>
      <c r="K43" s="52"/>
    </row>
    <row r="44" spans="2:11" ht="21" customHeight="1">
      <c r="B44" s="19"/>
      <c r="C44" s="10" t="s">
        <v>32</v>
      </c>
      <c r="D44" s="43">
        <v>22854000</v>
      </c>
      <c r="E44" s="44"/>
      <c r="F44" s="43">
        <v>22744000</v>
      </c>
      <c r="G44" s="44"/>
      <c r="H44" s="43">
        <f>D44-F44</f>
        <v>110000</v>
      </c>
      <c r="I44" s="44"/>
      <c r="J44" s="43">
        <f>D44-F44</f>
        <v>110000</v>
      </c>
      <c r="K44" s="49"/>
    </row>
    <row r="45" spans="2:11" ht="21" customHeight="1">
      <c r="B45" s="17" t="s">
        <v>27</v>
      </c>
      <c r="C45" s="26"/>
      <c r="D45" s="41">
        <f>D46</f>
        <v>1000</v>
      </c>
      <c r="E45" s="42"/>
      <c r="F45" s="41">
        <f>F46</f>
        <v>0</v>
      </c>
      <c r="G45" s="42"/>
      <c r="H45" s="41">
        <f>H46</f>
        <v>1000</v>
      </c>
      <c r="I45" s="42"/>
      <c r="J45" s="41">
        <f>J46</f>
        <v>1000</v>
      </c>
      <c r="K45" s="52"/>
    </row>
    <row r="46" spans="2:11" ht="21" customHeight="1">
      <c r="B46" s="19"/>
      <c r="C46" s="10" t="s">
        <v>33</v>
      </c>
      <c r="D46" s="43">
        <v>1000</v>
      </c>
      <c r="E46" s="44"/>
      <c r="F46" s="43">
        <v>0</v>
      </c>
      <c r="G46" s="44"/>
      <c r="H46" s="43">
        <f>D46-F46</f>
        <v>1000</v>
      </c>
      <c r="I46" s="44"/>
      <c r="J46" s="43">
        <f>D46-F46</f>
        <v>1000</v>
      </c>
      <c r="K46" s="49"/>
    </row>
    <row r="47" spans="2:11" ht="21" customHeight="1">
      <c r="B47" s="17" t="s">
        <v>28</v>
      </c>
      <c r="C47" s="26"/>
      <c r="D47" s="41">
        <f>D48</f>
        <v>1672000</v>
      </c>
      <c r="E47" s="42"/>
      <c r="F47" s="41">
        <f>F48</f>
        <v>0</v>
      </c>
      <c r="G47" s="42"/>
      <c r="H47" s="41">
        <f>H48</f>
        <v>1672000</v>
      </c>
      <c r="I47" s="42"/>
      <c r="J47" s="41">
        <f>J48</f>
        <v>1672000</v>
      </c>
      <c r="K47" s="52"/>
    </row>
    <row r="48" spans="2:11" ht="20.25" customHeight="1">
      <c r="B48" s="19"/>
      <c r="C48" s="10" t="s">
        <v>34</v>
      </c>
      <c r="D48" s="43">
        <v>1672000</v>
      </c>
      <c r="E48" s="44"/>
      <c r="F48" s="43">
        <v>0</v>
      </c>
      <c r="G48" s="44"/>
      <c r="H48" s="43">
        <f>D48-F48</f>
        <v>1672000</v>
      </c>
      <c r="I48" s="44"/>
      <c r="J48" s="43">
        <f>D48-F48</f>
        <v>1672000</v>
      </c>
      <c r="K48" s="49"/>
    </row>
    <row r="49" spans="2:11" ht="42" customHeight="1">
      <c r="B49" s="33" t="s">
        <v>5</v>
      </c>
      <c r="C49" s="34"/>
      <c r="D49" s="53">
        <f>SUM(D31:D48)/2</f>
        <v>622684000</v>
      </c>
      <c r="E49" s="54"/>
      <c r="F49" s="53">
        <f>SUM(F31:F48)/2</f>
        <v>553430489</v>
      </c>
      <c r="G49" s="54"/>
      <c r="H49" s="53">
        <f>SUM(H31:H48)/2</f>
        <v>69253511</v>
      </c>
      <c r="I49" s="54"/>
      <c r="J49" s="53">
        <f>SUM(J31:J48)/2</f>
        <v>69253511</v>
      </c>
      <c r="K49" s="57"/>
    </row>
    <row r="50" ht="21" customHeight="1"/>
    <row r="51" spans="7:11" ht="21" customHeight="1">
      <c r="G51" s="2" t="s">
        <v>44</v>
      </c>
      <c r="H51" s="55">
        <f>G27-F49</f>
        <v>124855331</v>
      </c>
      <c r="I51" s="56"/>
      <c r="J51" s="56"/>
      <c r="K51" s="1" t="s">
        <v>45</v>
      </c>
    </row>
  </sheetData>
  <sheetProtection password="DC94" sheet="1"/>
  <mergeCells count="125">
    <mergeCell ref="B49:C49"/>
    <mergeCell ref="D49:E49"/>
    <mergeCell ref="F49:G49"/>
    <mergeCell ref="H49:I49"/>
    <mergeCell ref="J49:K49"/>
    <mergeCell ref="H51:J51"/>
    <mergeCell ref="D47:E47"/>
    <mergeCell ref="F47:G47"/>
    <mergeCell ref="H47:I47"/>
    <mergeCell ref="J47:K47"/>
    <mergeCell ref="D48:E48"/>
    <mergeCell ref="F48:G48"/>
    <mergeCell ref="H48:I48"/>
    <mergeCell ref="J48:K48"/>
    <mergeCell ref="D45:E45"/>
    <mergeCell ref="F45:G45"/>
    <mergeCell ref="H45:I45"/>
    <mergeCell ref="J45:K45"/>
    <mergeCell ref="D46:E46"/>
    <mergeCell ref="F46:G46"/>
    <mergeCell ref="H46:I46"/>
    <mergeCell ref="J46:K46"/>
    <mergeCell ref="D43:E43"/>
    <mergeCell ref="F43:G43"/>
    <mergeCell ref="H43:I43"/>
    <mergeCell ref="J43:K43"/>
    <mergeCell ref="D44:E44"/>
    <mergeCell ref="F44:G44"/>
    <mergeCell ref="H44:I44"/>
    <mergeCell ref="J44:K44"/>
    <mergeCell ref="D41:E41"/>
    <mergeCell ref="F41:G41"/>
    <mergeCell ref="H41:I41"/>
    <mergeCell ref="J41:K41"/>
    <mergeCell ref="D42:E42"/>
    <mergeCell ref="F42:G42"/>
    <mergeCell ref="H42:I42"/>
    <mergeCell ref="J42:K42"/>
    <mergeCell ref="D39:E39"/>
    <mergeCell ref="F39:G39"/>
    <mergeCell ref="H39:I39"/>
    <mergeCell ref="J39:K39"/>
    <mergeCell ref="D40:E40"/>
    <mergeCell ref="F40:G40"/>
    <mergeCell ref="H40:I40"/>
    <mergeCell ref="J40:K40"/>
    <mergeCell ref="D37:E37"/>
    <mergeCell ref="F37:G37"/>
    <mergeCell ref="H37:I37"/>
    <mergeCell ref="J37:K37"/>
    <mergeCell ref="D38:E38"/>
    <mergeCell ref="F38:G38"/>
    <mergeCell ref="H38:I38"/>
    <mergeCell ref="J38:K38"/>
    <mergeCell ref="D35:E35"/>
    <mergeCell ref="F35:G35"/>
    <mergeCell ref="H35:I35"/>
    <mergeCell ref="J35:K35"/>
    <mergeCell ref="D36:E36"/>
    <mergeCell ref="F36:G36"/>
    <mergeCell ref="H36:I36"/>
    <mergeCell ref="J36:K36"/>
    <mergeCell ref="D33:E33"/>
    <mergeCell ref="F33:G33"/>
    <mergeCell ref="H33:I33"/>
    <mergeCell ref="J33:K33"/>
    <mergeCell ref="D34:E34"/>
    <mergeCell ref="F34:G34"/>
    <mergeCell ref="H34:I34"/>
    <mergeCell ref="J34:K34"/>
    <mergeCell ref="D31:E31"/>
    <mergeCell ref="F31:G31"/>
    <mergeCell ref="H31:I31"/>
    <mergeCell ref="J31:K31"/>
    <mergeCell ref="D32:E32"/>
    <mergeCell ref="F32:G32"/>
    <mergeCell ref="H32:I32"/>
    <mergeCell ref="J32:K32"/>
    <mergeCell ref="B27:C27"/>
    <mergeCell ref="E27:F27"/>
    <mergeCell ref="I27:J27"/>
    <mergeCell ref="D30:E30"/>
    <mergeCell ref="F30:G30"/>
    <mergeCell ref="H30:I30"/>
    <mergeCell ref="J30:K30"/>
    <mergeCell ref="E25:F25"/>
    <mergeCell ref="I25:J25"/>
    <mergeCell ref="E26:F26"/>
    <mergeCell ref="I26:J26"/>
    <mergeCell ref="E22:F22"/>
    <mergeCell ref="I22:J22"/>
    <mergeCell ref="E23:F23"/>
    <mergeCell ref="I23:J23"/>
    <mergeCell ref="E24:F24"/>
    <mergeCell ref="I24:J24"/>
    <mergeCell ref="E19:F19"/>
    <mergeCell ref="I19:J19"/>
    <mergeCell ref="E20:F20"/>
    <mergeCell ref="I20:J20"/>
    <mergeCell ref="E21:F21"/>
    <mergeCell ref="I21:J21"/>
    <mergeCell ref="E16:F16"/>
    <mergeCell ref="I16:J16"/>
    <mergeCell ref="E17:F17"/>
    <mergeCell ref="I17:J17"/>
    <mergeCell ref="E18:F18"/>
    <mergeCell ref="I18:J18"/>
    <mergeCell ref="E13:F13"/>
    <mergeCell ref="I13:J13"/>
    <mergeCell ref="E14:F14"/>
    <mergeCell ref="I14:J14"/>
    <mergeCell ref="E15:F15"/>
    <mergeCell ref="I15:J15"/>
    <mergeCell ref="E10:F10"/>
    <mergeCell ref="I10:J10"/>
    <mergeCell ref="E11:F11"/>
    <mergeCell ref="I11:J11"/>
    <mergeCell ref="E12:F12"/>
    <mergeCell ref="I12:J12"/>
    <mergeCell ref="E7:F7"/>
    <mergeCell ref="I7:J7"/>
    <mergeCell ref="E8:F8"/>
    <mergeCell ref="I8:J8"/>
    <mergeCell ref="E9:F9"/>
    <mergeCell ref="I9:J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3" r:id="rId1"/>
  <rowBreaks count="1" manualBreakCount="1">
    <brk id="27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3:K49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65</v>
      </c>
      <c r="F3" s="5"/>
      <c r="G3" s="5"/>
      <c r="H3" s="5"/>
      <c r="I3" s="5"/>
      <c r="J3" s="5"/>
    </row>
    <row r="4" spans="4:10" ht="21" customHeight="1">
      <c r="D4" s="5"/>
      <c r="E4" s="5" t="s">
        <v>47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63</v>
      </c>
    </row>
    <row r="7" spans="2:11" ht="42" customHeight="1">
      <c r="B7" s="8" t="s">
        <v>1</v>
      </c>
      <c r="C7" s="9" t="s">
        <v>2</v>
      </c>
      <c r="D7" s="11" t="s">
        <v>35</v>
      </c>
      <c r="E7" s="45" t="s">
        <v>43</v>
      </c>
      <c r="F7" s="46"/>
      <c r="G7" s="11" t="s">
        <v>36</v>
      </c>
      <c r="H7" s="11" t="s">
        <v>37</v>
      </c>
      <c r="I7" s="45" t="s">
        <v>38</v>
      </c>
      <c r="J7" s="46"/>
      <c r="K7" s="12" t="s">
        <v>53</v>
      </c>
    </row>
    <row r="8" spans="2:11" ht="21" customHeight="1">
      <c r="B8" s="17" t="s">
        <v>6</v>
      </c>
      <c r="C8" s="7"/>
      <c r="D8" s="13">
        <f>SUM(D9:D10)</f>
        <v>312403000</v>
      </c>
      <c r="E8" s="39">
        <f>SUM(E9:E10)</f>
        <v>313723092</v>
      </c>
      <c r="F8" s="40"/>
      <c r="G8" s="13">
        <f>SUM(G9:G10)</f>
        <v>313723092</v>
      </c>
      <c r="H8" s="13">
        <f>SUM(H9:H10)</f>
        <v>0</v>
      </c>
      <c r="I8" s="39">
        <f>SUM(I9:I10)</f>
        <v>0</v>
      </c>
      <c r="J8" s="40"/>
      <c r="K8" s="20">
        <f>SUM(K9:K10)</f>
        <v>1320092</v>
      </c>
    </row>
    <row r="9" spans="2:11" ht="21" customHeight="1">
      <c r="B9" s="18"/>
      <c r="C9" s="6" t="s">
        <v>6</v>
      </c>
      <c r="D9" s="14">
        <v>311767000</v>
      </c>
      <c r="E9" s="58">
        <v>313058862</v>
      </c>
      <c r="F9" s="59"/>
      <c r="G9" s="14">
        <f>E9</f>
        <v>313058862</v>
      </c>
      <c r="H9" s="14">
        <v>0</v>
      </c>
      <c r="I9" s="58">
        <f>E9-G9-H9</f>
        <v>0</v>
      </c>
      <c r="J9" s="59"/>
      <c r="K9" s="22">
        <f>G9-D9</f>
        <v>1291862</v>
      </c>
    </row>
    <row r="10" spans="2:11" ht="21" customHeight="1">
      <c r="B10" s="19"/>
      <c r="C10" s="10" t="s">
        <v>13</v>
      </c>
      <c r="D10" s="15">
        <v>636000</v>
      </c>
      <c r="E10" s="37">
        <v>664230</v>
      </c>
      <c r="F10" s="38"/>
      <c r="G10" s="15">
        <f>E10</f>
        <v>664230</v>
      </c>
      <c r="H10" s="15">
        <v>0</v>
      </c>
      <c r="I10" s="37">
        <f>E10-G10-H10</f>
        <v>0</v>
      </c>
      <c r="J10" s="38"/>
      <c r="K10" s="21">
        <f>G10-D10</f>
        <v>28230</v>
      </c>
    </row>
    <row r="11" spans="2:11" ht="21" customHeight="1">
      <c r="B11" s="18" t="s">
        <v>7</v>
      </c>
      <c r="C11" s="7"/>
      <c r="D11" s="13">
        <f>D12</f>
        <v>194348000</v>
      </c>
      <c r="E11" s="39">
        <f>E12</f>
        <v>188346412</v>
      </c>
      <c r="F11" s="40"/>
      <c r="G11" s="13">
        <f>G12</f>
        <v>188346412</v>
      </c>
      <c r="H11" s="13">
        <f>H12</f>
        <v>0</v>
      </c>
      <c r="I11" s="39">
        <f>I12</f>
        <v>0</v>
      </c>
      <c r="J11" s="40"/>
      <c r="K11" s="20">
        <f>K12</f>
        <v>-6001588</v>
      </c>
    </row>
    <row r="12" spans="2:11" ht="21" customHeight="1">
      <c r="B12" s="19"/>
      <c r="C12" s="10" t="s">
        <v>14</v>
      </c>
      <c r="D12" s="15">
        <v>194348000</v>
      </c>
      <c r="E12" s="37">
        <v>188346412</v>
      </c>
      <c r="F12" s="38"/>
      <c r="G12" s="15">
        <f>E12</f>
        <v>188346412</v>
      </c>
      <c r="H12" s="15">
        <v>0</v>
      </c>
      <c r="I12" s="37">
        <f>E12-G12-H12</f>
        <v>0</v>
      </c>
      <c r="J12" s="38"/>
      <c r="K12" s="21">
        <f>G12-D12</f>
        <v>-6001588</v>
      </c>
    </row>
    <row r="13" spans="2:11" ht="21" customHeight="1">
      <c r="B13" s="18" t="s">
        <v>8</v>
      </c>
      <c r="C13" s="7"/>
      <c r="D13" s="13">
        <f>D14</f>
        <v>9576000</v>
      </c>
      <c r="E13" s="39">
        <f>E14</f>
        <v>18055000</v>
      </c>
      <c r="F13" s="40"/>
      <c r="G13" s="13">
        <f>G14</f>
        <v>18055000</v>
      </c>
      <c r="H13" s="13">
        <f>H14</f>
        <v>0</v>
      </c>
      <c r="I13" s="39">
        <f>I14</f>
        <v>0</v>
      </c>
      <c r="J13" s="40"/>
      <c r="K13" s="20">
        <f>K14</f>
        <v>8479000</v>
      </c>
    </row>
    <row r="14" spans="2:11" ht="21" customHeight="1">
      <c r="B14" s="19"/>
      <c r="C14" s="10" t="s">
        <v>15</v>
      </c>
      <c r="D14" s="15">
        <v>9576000</v>
      </c>
      <c r="E14" s="37">
        <v>18055000</v>
      </c>
      <c r="F14" s="38"/>
      <c r="G14" s="15">
        <f>E14</f>
        <v>18055000</v>
      </c>
      <c r="H14" s="15">
        <v>0</v>
      </c>
      <c r="I14" s="37">
        <f>E14-G14-H14</f>
        <v>0</v>
      </c>
      <c r="J14" s="38"/>
      <c r="K14" s="21">
        <f>G14-D14</f>
        <v>8479000</v>
      </c>
    </row>
    <row r="15" spans="2:11" ht="21" customHeight="1">
      <c r="B15" s="18" t="s">
        <v>9</v>
      </c>
      <c r="C15" s="7"/>
      <c r="D15" s="13">
        <f>D16</f>
        <v>1000</v>
      </c>
      <c r="E15" s="39">
        <f>E16</f>
        <v>0</v>
      </c>
      <c r="F15" s="40"/>
      <c r="G15" s="13">
        <f>G16</f>
        <v>0</v>
      </c>
      <c r="H15" s="13">
        <f>H16</f>
        <v>0</v>
      </c>
      <c r="I15" s="39">
        <f>I16</f>
        <v>0</v>
      </c>
      <c r="J15" s="40"/>
      <c r="K15" s="20">
        <f>K16</f>
        <v>-1000</v>
      </c>
    </row>
    <row r="16" spans="2:11" ht="21" customHeight="1">
      <c r="B16" s="19"/>
      <c r="C16" s="10" t="s">
        <v>16</v>
      </c>
      <c r="D16" s="15">
        <v>1000</v>
      </c>
      <c r="E16" s="37">
        <v>0</v>
      </c>
      <c r="F16" s="38"/>
      <c r="G16" s="15">
        <f>E16</f>
        <v>0</v>
      </c>
      <c r="H16" s="15">
        <v>0</v>
      </c>
      <c r="I16" s="37">
        <f>E16-G16-H16</f>
        <v>0</v>
      </c>
      <c r="J16" s="38"/>
      <c r="K16" s="21">
        <f>G16-D16</f>
        <v>-1000</v>
      </c>
    </row>
    <row r="17" spans="2:11" ht="21" customHeight="1">
      <c r="B17" s="18" t="s">
        <v>10</v>
      </c>
      <c r="C17" s="7"/>
      <c r="D17" s="13">
        <f>D18</f>
        <v>1000</v>
      </c>
      <c r="E17" s="39">
        <f>E18</f>
        <v>0</v>
      </c>
      <c r="F17" s="40"/>
      <c r="G17" s="13">
        <f>G18</f>
        <v>0</v>
      </c>
      <c r="H17" s="13">
        <f>H18</f>
        <v>0</v>
      </c>
      <c r="I17" s="39">
        <f>I18</f>
        <v>0</v>
      </c>
      <c r="J17" s="40"/>
      <c r="K17" s="20">
        <f>K18</f>
        <v>-1000</v>
      </c>
    </row>
    <row r="18" spans="2:11" ht="21" customHeight="1">
      <c r="B18" s="19"/>
      <c r="C18" s="10" t="s">
        <v>17</v>
      </c>
      <c r="D18" s="15">
        <v>1000</v>
      </c>
      <c r="E18" s="37">
        <v>0</v>
      </c>
      <c r="F18" s="38"/>
      <c r="G18" s="15">
        <f>E18</f>
        <v>0</v>
      </c>
      <c r="H18" s="15">
        <v>0</v>
      </c>
      <c r="I18" s="37">
        <f>E18-G18-H18</f>
        <v>0</v>
      </c>
      <c r="J18" s="38"/>
      <c r="K18" s="21">
        <f>G18-D18</f>
        <v>-1000</v>
      </c>
    </row>
    <row r="19" spans="2:11" ht="21" customHeight="1">
      <c r="B19" s="18" t="s">
        <v>11</v>
      </c>
      <c r="C19" s="7"/>
      <c r="D19" s="13">
        <f>D20</f>
        <v>47206000</v>
      </c>
      <c r="E19" s="39">
        <f>E20</f>
        <v>124855331</v>
      </c>
      <c r="F19" s="40"/>
      <c r="G19" s="13">
        <f>G20</f>
        <v>124855331</v>
      </c>
      <c r="H19" s="13">
        <f>H20</f>
        <v>0</v>
      </c>
      <c r="I19" s="39">
        <f>I20</f>
        <v>0</v>
      </c>
      <c r="J19" s="40"/>
      <c r="K19" s="20">
        <f>K20</f>
        <v>77649331</v>
      </c>
    </row>
    <row r="20" spans="2:11" ht="21" customHeight="1">
      <c r="B20" s="19"/>
      <c r="C20" s="10" t="s">
        <v>18</v>
      </c>
      <c r="D20" s="15">
        <v>47206000</v>
      </c>
      <c r="E20" s="37">
        <v>124855331</v>
      </c>
      <c r="F20" s="38"/>
      <c r="G20" s="15">
        <f>E20</f>
        <v>124855331</v>
      </c>
      <c r="H20" s="15">
        <v>0</v>
      </c>
      <c r="I20" s="37">
        <f>E20-G20-H20</f>
        <v>0</v>
      </c>
      <c r="J20" s="38"/>
      <c r="K20" s="21">
        <f>G20-D20</f>
        <v>77649331</v>
      </c>
    </row>
    <row r="21" spans="2:11" ht="21" customHeight="1">
      <c r="B21" s="18" t="s">
        <v>12</v>
      </c>
      <c r="C21" s="7"/>
      <c r="D21" s="13">
        <f>SUM(D22:D24)</f>
        <v>1610000</v>
      </c>
      <c r="E21" s="39">
        <f>SUM(E22:E24)</f>
        <v>1066323</v>
      </c>
      <c r="F21" s="40"/>
      <c r="G21" s="13">
        <f>SUM(G22:G24)</f>
        <v>1066323</v>
      </c>
      <c r="H21" s="13">
        <f>SUM(H22:H24)</f>
        <v>0</v>
      </c>
      <c r="I21" s="39">
        <f>SUM(I22:I24)</f>
        <v>0</v>
      </c>
      <c r="J21" s="40"/>
      <c r="K21" s="20">
        <f>SUM(K22:K24)</f>
        <v>-543677</v>
      </c>
    </row>
    <row r="22" spans="2:11" ht="21" customHeight="1">
      <c r="B22" s="18"/>
      <c r="C22" s="6" t="s">
        <v>19</v>
      </c>
      <c r="D22" s="14">
        <v>108000</v>
      </c>
      <c r="E22" s="58">
        <v>58660</v>
      </c>
      <c r="F22" s="59"/>
      <c r="G22" s="14">
        <f>E22</f>
        <v>58660</v>
      </c>
      <c r="H22" s="14">
        <v>0</v>
      </c>
      <c r="I22" s="58">
        <f>E22-G22-H22</f>
        <v>0</v>
      </c>
      <c r="J22" s="59"/>
      <c r="K22" s="22">
        <f>G22-D22</f>
        <v>-49340</v>
      </c>
    </row>
    <row r="23" spans="2:11" ht="21" customHeight="1">
      <c r="B23" s="18"/>
      <c r="C23" s="6" t="s">
        <v>20</v>
      </c>
      <c r="D23" s="14">
        <v>108000</v>
      </c>
      <c r="E23" s="58">
        <v>58660</v>
      </c>
      <c r="F23" s="59"/>
      <c r="G23" s="14">
        <f>E23</f>
        <v>58660</v>
      </c>
      <c r="H23" s="14">
        <v>0</v>
      </c>
      <c r="I23" s="58">
        <f>E23-G23-H23</f>
        <v>0</v>
      </c>
      <c r="J23" s="59"/>
      <c r="K23" s="22">
        <f>G23-D23</f>
        <v>-49340</v>
      </c>
    </row>
    <row r="24" spans="2:11" ht="21" customHeight="1">
      <c r="B24" s="19"/>
      <c r="C24" s="10" t="s">
        <v>21</v>
      </c>
      <c r="D24" s="15">
        <v>1394000</v>
      </c>
      <c r="E24" s="37">
        <v>949003</v>
      </c>
      <c r="F24" s="38"/>
      <c r="G24" s="15">
        <f>E24</f>
        <v>949003</v>
      </c>
      <c r="H24" s="15">
        <v>0</v>
      </c>
      <c r="I24" s="37">
        <f>E24-G24-H24</f>
        <v>0</v>
      </c>
      <c r="J24" s="38"/>
      <c r="K24" s="21">
        <f>G24-D24</f>
        <v>-444997</v>
      </c>
    </row>
    <row r="25" spans="2:11" ht="42" customHeight="1">
      <c r="B25" s="33" t="s">
        <v>4</v>
      </c>
      <c r="C25" s="34"/>
      <c r="D25" s="16">
        <f aca="true" t="shared" si="0" ref="D25:K25">SUM(D8:D24)/2</f>
        <v>565145000</v>
      </c>
      <c r="E25" s="60">
        <f t="shared" si="0"/>
        <v>646046158</v>
      </c>
      <c r="F25" s="61">
        <f t="shared" si="0"/>
        <v>0</v>
      </c>
      <c r="G25" s="16">
        <f t="shared" si="0"/>
        <v>646046158</v>
      </c>
      <c r="H25" s="16">
        <f t="shared" si="0"/>
        <v>0</v>
      </c>
      <c r="I25" s="60">
        <f t="shared" si="0"/>
        <v>0</v>
      </c>
      <c r="J25" s="61">
        <f t="shared" si="0"/>
        <v>0</v>
      </c>
      <c r="K25" s="23">
        <f t="shared" si="0"/>
        <v>80901158</v>
      </c>
    </row>
    <row r="26" spans="2:11" ht="14.25" customHeight="1"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2:11" ht="14.25" customHeight="1">
      <c r="B27" s="1" t="s">
        <v>3</v>
      </c>
      <c r="K27" s="2" t="s">
        <v>46</v>
      </c>
    </row>
    <row r="28" spans="2:11" ht="42" customHeight="1">
      <c r="B28" s="8" t="s">
        <v>1</v>
      </c>
      <c r="C28" s="9" t="s">
        <v>2</v>
      </c>
      <c r="D28" s="45" t="s">
        <v>40</v>
      </c>
      <c r="E28" s="46"/>
      <c r="F28" s="45" t="s">
        <v>41</v>
      </c>
      <c r="G28" s="46"/>
      <c r="H28" s="45" t="s">
        <v>42</v>
      </c>
      <c r="I28" s="46"/>
      <c r="J28" s="50" t="s">
        <v>52</v>
      </c>
      <c r="K28" s="51"/>
    </row>
    <row r="29" spans="2:11" ht="21" customHeight="1">
      <c r="B29" s="17" t="s">
        <v>22</v>
      </c>
      <c r="C29" s="7"/>
      <c r="D29" s="41">
        <f>D30</f>
        <v>273972000</v>
      </c>
      <c r="E29" s="42"/>
      <c r="F29" s="41">
        <f>F30</f>
        <v>248841903</v>
      </c>
      <c r="G29" s="42"/>
      <c r="H29" s="41">
        <f>H30</f>
        <v>25130097</v>
      </c>
      <c r="I29" s="42"/>
      <c r="J29" s="41">
        <f>J30</f>
        <v>25130097</v>
      </c>
      <c r="K29" s="52"/>
    </row>
    <row r="30" spans="2:11" ht="21" customHeight="1">
      <c r="B30" s="19"/>
      <c r="C30" s="10" t="s">
        <v>22</v>
      </c>
      <c r="D30" s="43">
        <v>273972000</v>
      </c>
      <c r="E30" s="44"/>
      <c r="F30" s="43">
        <v>248841903</v>
      </c>
      <c r="G30" s="44"/>
      <c r="H30" s="43">
        <f>D30-F30</f>
        <v>25130097</v>
      </c>
      <c r="I30" s="44"/>
      <c r="J30" s="43">
        <f>D30-F30</f>
        <v>25130097</v>
      </c>
      <c r="K30" s="49"/>
    </row>
    <row r="31" spans="2:11" ht="21" customHeight="1">
      <c r="B31" s="18" t="s">
        <v>23</v>
      </c>
      <c r="C31" s="7"/>
      <c r="D31" s="41">
        <f>D32</f>
        <v>215032000</v>
      </c>
      <c r="E31" s="42"/>
      <c r="F31" s="41">
        <f>F32</f>
        <v>195190390</v>
      </c>
      <c r="G31" s="42"/>
      <c r="H31" s="41">
        <f>H32</f>
        <v>19841610</v>
      </c>
      <c r="I31" s="42"/>
      <c r="J31" s="41">
        <f>J32</f>
        <v>19841610</v>
      </c>
      <c r="K31" s="52"/>
    </row>
    <row r="32" spans="2:11" ht="21" customHeight="1">
      <c r="B32" s="19"/>
      <c r="C32" s="10" t="s">
        <v>29</v>
      </c>
      <c r="D32" s="43">
        <v>215032000</v>
      </c>
      <c r="E32" s="44"/>
      <c r="F32" s="43">
        <v>195190390</v>
      </c>
      <c r="G32" s="44"/>
      <c r="H32" s="43">
        <f>D32-F32</f>
        <v>19841610</v>
      </c>
      <c r="I32" s="44"/>
      <c r="J32" s="43">
        <f>D32-F32</f>
        <v>19841610</v>
      </c>
      <c r="K32" s="49"/>
    </row>
    <row r="33" spans="2:11" ht="21" customHeight="1">
      <c r="B33" s="18" t="s">
        <v>24</v>
      </c>
      <c r="C33" s="7"/>
      <c r="D33" s="41">
        <f>D34</f>
        <v>45041000</v>
      </c>
      <c r="E33" s="42"/>
      <c r="F33" s="41">
        <f>F34</f>
        <v>36317835</v>
      </c>
      <c r="G33" s="42"/>
      <c r="H33" s="41">
        <f>H34</f>
        <v>8723165</v>
      </c>
      <c r="I33" s="42"/>
      <c r="J33" s="41">
        <f>J34</f>
        <v>8723165</v>
      </c>
      <c r="K33" s="52"/>
    </row>
    <row r="34" spans="2:11" ht="21" customHeight="1">
      <c r="B34" s="19"/>
      <c r="C34" s="10" t="s">
        <v>30</v>
      </c>
      <c r="D34" s="43">
        <v>45041000</v>
      </c>
      <c r="E34" s="44"/>
      <c r="F34" s="43">
        <v>36317835</v>
      </c>
      <c r="G34" s="44"/>
      <c r="H34" s="43">
        <f>D34-F34</f>
        <v>8723165</v>
      </c>
      <c r="I34" s="44"/>
      <c r="J34" s="43">
        <f>D34-F34</f>
        <v>8723165</v>
      </c>
      <c r="K34" s="49"/>
    </row>
    <row r="35" spans="2:11" ht="42" customHeight="1">
      <c r="B35" s="24" t="s">
        <v>48</v>
      </c>
      <c r="C35" s="7"/>
      <c r="D35" s="41">
        <f>D36</f>
        <v>2139000</v>
      </c>
      <c r="E35" s="42"/>
      <c r="F35" s="41">
        <f>F36</f>
        <v>1842113</v>
      </c>
      <c r="G35" s="42"/>
      <c r="H35" s="41">
        <f>H36</f>
        <v>296887</v>
      </c>
      <c r="I35" s="42"/>
      <c r="J35" s="41">
        <f>J36</f>
        <v>296887</v>
      </c>
      <c r="K35" s="52"/>
    </row>
    <row r="36" spans="2:11" ht="42" customHeight="1">
      <c r="B36" s="19"/>
      <c r="C36" s="25" t="s">
        <v>49</v>
      </c>
      <c r="D36" s="43">
        <v>2139000</v>
      </c>
      <c r="E36" s="44"/>
      <c r="F36" s="43">
        <v>1842113</v>
      </c>
      <c r="G36" s="44"/>
      <c r="H36" s="43">
        <f>D36-F36</f>
        <v>296887</v>
      </c>
      <c r="I36" s="44"/>
      <c r="J36" s="43">
        <f>D36-F36</f>
        <v>296887</v>
      </c>
      <c r="K36" s="49"/>
    </row>
    <row r="37" spans="2:11" ht="52.5" customHeight="1">
      <c r="B37" s="24" t="s">
        <v>50</v>
      </c>
      <c r="C37" s="7"/>
      <c r="D37" s="41">
        <f>D38</f>
        <v>3313000</v>
      </c>
      <c r="E37" s="42"/>
      <c r="F37" s="41">
        <f>F38</f>
        <v>3200162</v>
      </c>
      <c r="G37" s="42"/>
      <c r="H37" s="41">
        <f>H38</f>
        <v>112838</v>
      </c>
      <c r="I37" s="42"/>
      <c r="J37" s="41">
        <f>J38</f>
        <v>112838</v>
      </c>
      <c r="K37" s="52"/>
    </row>
    <row r="38" spans="2:11" ht="52.5" customHeight="1">
      <c r="B38" s="19"/>
      <c r="C38" s="25" t="s">
        <v>51</v>
      </c>
      <c r="D38" s="43">
        <v>3313000</v>
      </c>
      <c r="E38" s="44"/>
      <c r="F38" s="43">
        <v>3200162</v>
      </c>
      <c r="G38" s="44"/>
      <c r="H38" s="43">
        <f>D38-F38</f>
        <v>112838</v>
      </c>
      <c r="I38" s="44"/>
      <c r="J38" s="43">
        <f>D38-F38</f>
        <v>112838</v>
      </c>
      <c r="K38" s="49"/>
    </row>
    <row r="39" spans="2:11" ht="21" customHeight="1">
      <c r="B39" s="18" t="s">
        <v>25</v>
      </c>
      <c r="C39" s="7"/>
      <c r="D39" s="41">
        <f>D40</f>
        <v>1000</v>
      </c>
      <c r="E39" s="42"/>
      <c r="F39" s="41">
        <f>F40</f>
        <v>0</v>
      </c>
      <c r="G39" s="42"/>
      <c r="H39" s="41">
        <f>H40</f>
        <v>1000</v>
      </c>
      <c r="I39" s="42"/>
      <c r="J39" s="41">
        <f>J40</f>
        <v>1000</v>
      </c>
      <c r="K39" s="52"/>
    </row>
    <row r="40" spans="2:11" ht="21" customHeight="1">
      <c r="B40" s="19"/>
      <c r="C40" s="10" t="s">
        <v>31</v>
      </c>
      <c r="D40" s="43">
        <v>1000</v>
      </c>
      <c r="E40" s="44"/>
      <c r="F40" s="43">
        <v>0</v>
      </c>
      <c r="G40" s="44"/>
      <c r="H40" s="43">
        <f>D40-F40</f>
        <v>1000</v>
      </c>
      <c r="I40" s="44"/>
      <c r="J40" s="43">
        <f>D40-F40</f>
        <v>1000</v>
      </c>
      <c r="K40" s="49"/>
    </row>
    <row r="41" spans="2:11" ht="21" customHeight="1">
      <c r="B41" s="18" t="s">
        <v>26</v>
      </c>
      <c r="C41" s="7"/>
      <c r="D41" s="41">
        <f>D42</f>
        <v>23891000</v>
      </c>
      <c r="E41" s="42"/>
      <c r="F41" s="41">
        <f>F42</f>
        <v>23792320</v>
      </c>
      <c r="G41" s="42"/>
      <c r="H41" s="41">
        <f>H42</f>
        <v>98680</v>
      </c>
      <c r="I41" s="42"/>
      <c r="J41" s="41">
        <f>J42</f>
        <v>98680</v>
      </c>
      <c r="K41" s="52"/>
    </row>
    <row r="42" spans="2:11" ht="21" customHeight="1">
      <c r="B42" s="19"/>
      <c r="C42" s="10" t="s">
        <v>32</v>
      </c>
      <c r="D42" s="43">
        <v>23891000</v>
      </c>
      <c r="E42" s="44"/>
      <c r="F42" s="43">
        <v>23792320</v>
      </c>
      <c r="G42" s="44"/>
      <c r="H42" s="43">
        <f>D42-F42</f>
        <v>98680</v>
      </c>
      <c r="I42" s="44"/>
      <c r="J42" s="43">
        <f>D42-F42</f>
        <v>98680</v>
      </c>
      <c r="K42" s="49"/>
    </row>
    <row r="43" spans="2:11" ht="21" customHeight="1">
      <c r="B43" s="17" t="s">
        <v>27</v>
      </c>
      <c r="C43" s="26"/>
      <c r="D43" s="41">
        <f>D44</f>
        <v>1000</v>
      </c>
      <c r="E43" s="42"/>
      <c r="F43" s="41">
        <f>F44</f>
        <v>0</v>
      </c>
      <c r="G43" s="42"/>
      <c r="H43" s="41">
        <f>H44</f>
        <v>1000</v>
      </c>
      <c r="I43" s="42"/>
      <c r="J43" s="41">
        <f>J44</f>
        <v>1000</v>
      </c>
      <c r="K43" s="52"/>
    </row>
    <row r="44" spans="2:11" ht="21" customHeight="1">
      <c r="B44" s="19"/>
      <c r="C44" s="10" t="s">
        <v>33</v>
      </c>
      <c r="D44" s="43">
        <v>1000</v>
      </c>
      <c r="E44" s="44"/>
      <c r="F44" s="43">
        <v>0</v>
      </c>
      <c r="G44" s="44"/>
      <c r="H44" s="43">
        <f>D44-F44</f>
        <v>1000</v>
      </c>
      <c r="I44" s="44"/>
      <c r="J44" s="43">
        <f>D44-F44</f>
        <v>1000</v>
      </c>
      <c r="K44" s="49"/>
    </row>
    <row r="45" spans="2:11" ht="21" customHeight="1">
      <c r="B45" s="17" t="s">
        <v>28</v>
      </c>
      <c r="C45" s="26"/>
      <c r="D45" s="41">
        <f>D46</f>
        <v>1755000</v>
      </c>
      <c r="E45" s="42"/>
      <c r="F45" s="41">
        <f>F46</f>
        <v>0</v>
      </c>
      <c r="G45" s="42"/>
      <c r="H45" s="41">
        <f>H46</f>
        <v>1755000</v>
      </c>
      <c r="I45" s="42"/>
      <c r="J45" s="41">
        <f>J46</f>
        <v>1755000</v>
      </c>
      <c r="K45" s="52"/>
    </row>
    <row r="46" spans="2:11" ht="20.25" customHeight="1">
      <c r="B46" s="19"/>
      <c r="C46" s="10" t="s">
        <v>34</v>
      </c>
      <c r="D46" s="43">
        <v>1755000</v>
      </c>
      <c r="E46" s="44"/>
      <c r="F46" s="43">
        <v>0</v>
      </c>
      <c r="G46" s="44"/>
      <c r="H46" s="43">
        <f>D46-F46</f>
        <v>1755000</v>
      </c>
      <c r="I46" s="44"/>
      <c r="J46" s="43">
        <f>D46-F46</f>
        <v>1755000</v>
      </c>
      <c r="K46" s="49"/>
    </row>
    <row r="47" spans="2:11" ht="42" customHeight="1">
      <c r="B47" s="33" t="s">
        <v>5</v>
      </c>
      <c r="C47" s="34"/>
      <c r="D47" s="53">
        <f>SUM(D29:D46)/2</f>
        <v>565145000</v>
      </c>
      <c r="E47" s="54"/>
      <c r="F47" s="53">
        <f>SUM(F29:F46)/2</f>
        <v>509184723</v>
      </c>
      <c r="G47" s="54"/>
      <c r="H47" s="53">
        <f>SUM(H29:H46)/2</f>
        <v>55960277</v>
      </c>
      <c r="I47" s="54"/>
      <c r="J47" s="53">
        <f>SUM(J29:J46)/2</f>
        <v>55960277</v>
      </c>
      <c r="K47" s="57"/>
    </row>
    <row r="48" ht="21" customHeight="1"/>
    <row r="49" spans="7:11" ht="21" customHeight="1">
      <c r="G49" s="2" t="s">
        <v>44</v>
      </c>
      <c r="H49" s="55">
        <f>G25-F47</f>
        <v>136861435</v>
      </c>
      <c r="I49" s="56"/>
      <c r="J49" s="56"/>
      <c r="K49" s="1" t="s">
        <v>45</v>
      </c>
    </row>
  </sheetData>
  <sheetProtection password="DC94" sheet="1"/>
  <mergeCells count="121">
    <mergeCell ref="H49:J49"/>
    <mergeCell ref="D46:E46"/>
    <mergeCell ref="F46:G46"/>
    <mergeCell ref="H46:I46"/>
    <mergeCell ref="J46:K46"/>
    <mergeCell ref="B47:C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D40:E40"/>
    <mergeCell ref="F40:G40"/>
    <mergeCell ref="H40:I40"/>
    <mergeCell ref="J40:K40"/>
    <mergeCell ref="D41:E41"/>
    <mergeCell ref="F41:G41"/>
    <mergeCell ref="H41:I41"/>
    <mergeCell ref="J41:K41"/>
    <mergeCell ref="D38:E38"/>
    <mergeCell ref="F38:G38"/>
    <mergeCell ref="H38:I38"/>
    <mergeCell ref="J38:K38"/>
    <mergeCell ref="D39:E39"/>
    <mergeCell ref="F39:G39"/>
    <mergeCell ref="H39:I39"/>
    <mergeCell ref="J39:K39"/>
    <mergeCell ref="D36:E36"/>
    <mergeCell ref="F36:G36"/>
    <mergeCell ref="H36:I36"/>
    <mergeCell ref="J36:K36"/>
    <mergeCell ref="D37:E37"/>
    <mergeCell ref="F37:G37"/>
    <mergeCell ref="H37:I37"/>
    <mergeCell ref="J37:K37"/>
    <mergeCell ref="D34:E34"/>
    <mergeCell ref="F34:G34"/>
    <mergeCell ref="H34:I34"/>
    <mergeCell ref="J34:K34"/>
    <mergeCell ref="D35:E35"/>
    <mergeCell ref="F35:G35"/>
    <mergeCell ref="H35:I35"/>
    <mergeCell ref="J35:K35"/>
    <mergeCell ref="D32:E32"/>
    <mergeCell ref="F32:G32"/>
    <mergeCell ref="H32:I32"/>
    <mergeCell ref="J32:K32"/>
    <mergeCell ref="D33:E33"/>
    <mergeCell ref="F33:G33"/>
    <mergeCell ref="H33:I33"/>
    <mergeCell ref="J33:K33"/>
    <mergeCell ref="D30:E30"/>
    <mergeCell ref="F30:G30"/>
    <mergeCell ref="H30:I30"/>
    <mergeCell ref="J30:K30"/>
    <mergeCell ref="D31:E31"/>
    <mergeCell ref="F31:G31"/>
    <mergeCell ref="H31:I31"/>
    <mergeCell ref="J31:K31"/>
    <mergeCell ref="D28:E28"/>
    <mergeCell ref="F28:G28"/>
    <mergeCell ref="H28:I28"/>
    <mergeCell ref="J28:K28"/>
    <mergeCell ref="D29:E29"/>
    <mergeCell ref="F29:G29"/>
    <mergeCell ref="H29:I29"/>
    <mergeCell ref="J29:K29"/>
    <mergeCell ref="B25:C25"/>
    <mergeCell ref="E25:F25"/>
    <mergeCell ref="I25:J25"/>
    <mergeCell ref="E22:F22"/>
    <mergeCell ref="I22:J22"/>
    <mergeCell ref="E23:F23"/>
    <mergeCell ref="I23:J23"/>
    <mergeCell ref="E24:F24"/>
    <mergeCell ref="I24:J24"/>
    <mergeCell ref="E19:F19"/>
    <mergeCell ref="I19:J19"/>
    <mergeCell ref="E20:F20"/>
    <mergeCell ref="I20:J20"/>
    <mergeCell ref="E21:F21"/>
    <mergeCell ref="I21:J21"/>
    <mergeCell ref="E16:F16"/>
    <mergeCell ref="I16:J16"/>
    <mergeCell ref="E17:F17"/>
    <mergeCell ref="I17:J17"/>
    <mergeCell ref="E18:F18"/>
    <mergeCell ref="I18:J18"/>
    <mergeCell ref="E13:F13"/>
    <mergeCell ref="I13:J13"/>
    <mergeCell ref="E14:F14"/>
    <mergeCell ref="I14:J14"/>
    <mergeCell ref="E15:F15"/>
    <mergeCell ref="I15:J15"/>
    <mergeCell ref="E10:F10"/>
    <mergeCell ref="I10:J10"/>
    <mergeCell ref="E11:F11"/>
    <mergeCell ref="I11:J11"/>
    <mergeCell ref="E12:F12"/>
    <mergeCell ref="I12:J12"/>
    <mergeCell ref="E7:F7"/>
    <mergeCell ref="I7:J7"/>
    <mergeCell ref="E8:F8"/>
    <mergeCell ref="I8:J8"/>
    <mergeCell ref="E9:F9"/>
    <mergeCell ref="I9:J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3" r:id="rId1"/>
  <rowBreaks count="1" manualBreakCount="1">
    <brk id="25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3:K51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66</v>
      </c>
      <c r="F3" s="5"/>
      <c r="G3" s="5"/>
      <c r="H3" s="5"/>
      <c r="I3" s="5"/>
      <c r="J3" s="5"/>
    </row>
    <row r="4" spans="4:10" ht="21" customHeight="1">
      <c r="D4" s="5"/>
      <c r="E4" s="5" t="s">
        <v>47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63</v>
      </c>
    </row>
    <row r="7" spans="2:11" ht="42" customHeight="1">
      <c r="B7" s="8" t="s">
        <v>1</v>
      </c>
      <c r="C7" s="9" t="s">
        <v>2</v>
      </c>
      <c r="D7" s="11" t="s">
        <v>35</v>
      </c>
      <c r="E7" s="45" t="s">
        <v>43</v>
      </c>
      <c r="F7" s="46"/>
      <c r="G7" s="11" t="s">
        <v>36</v>
      </c>
      <c r="H7" s="11" t="s">
        <v>37</v>
      </c>
      <c r="I7" s="45" t="s">
        <v>38</v>
      </c>
      <c r="J7" s="46"/>
      <c r="K7" s="12" t="s">
        <v>53</v>
      </c>
    </row>
    <row r="8" spans="2:11" ht="21" customHeight="1">
      <c r="B8" s="17" t="s">
        <v>6</v>
      </c>
      <c r="C8" s="7"/>
      <c r="D8" s="13">
        <f>SUM(D9:D10)</f>
        <v>300335000</v>
      </c>
      <c r="E8" s="39">
        <f>SUM(E9:E10)</f>
        <v>305057724</v>
      </c>
      <c r="F8" s="40"/>
      <c r="G8" s="13">
        <f>SUM(G9:G10)</f>
        <v>305057724</v>
      </c>
      <c r="H8" s="13">
        <f>SUM(H9:H10)</f>
        <v>0</v>
      </c>
      <c r="I8" s="39">
        <f>SUM(I9:I10)</f>
        <v>0</v>
      </c>
      <c r="J8" s="40"/>
      <c r="K8" s="20">
        <f>SUM(K9:K10)</f>
        <v>4722724</v>
      </c>
    </row>
    <row r="9" spans="2:11" ht="21" customHeight="1">
      <c r="B9" s="18"/>
      <c r="C9" s="6" t="s">
        <v>6</v>
      </c>
      <c r="D9" s="14">
        <v>299699000</v>
      </c>
      <c r="E9" s="58">
        <v>304418544</v>
      </c>
      <c r="F9" s="59"/>
      <c r="G9" s="14">
        <f>E9</f>
        <v>304418544</v>
      </c>
      <c r="H9" s="14">
        <v>0</v>
      </c>
      <c r="I9" s="58">
        <f>E9-G9-H9</f>
        <v>0</v>
      </c>
      <c r="J9" s="59"/>
      <c r="K9" s="22">
        <f>G9-D9</f>
        <v>4719544</v>
      </c>
    </row>
    <row r="10" spans="2:11" ht="21" customHeight="1">
      <c r="B10" s="19"/>
      <c r="C10" s="10" t="s">
        <v>13</v>
      </c>
      <c r="D10" s="15">
        <v>636000</v>
      </c>
      <c r="E10" s="37">
        <v>639180</v>
      </c>
      <c r="F10" s="38"/>
      <c r="G10" s="15">
        <f>E10</f>
        <v>639180</v>
      </c>
      <c r="H10" s="15">
        <v>0</v>
      </c>
      <c r="I10" s="37">
        <f>E10-G10-H10</f>
        <v>0</v>
      </c>
      <c r="J10" s="38"/>
      <c r="K10" s="21">
        <f>G10-D10</f>
        <v>3180</v>
      </c>
    </row>
    <row r="11" spans="2:11" ht="21" customHeight="1">
      <c r="B11" s="18" t="s">
        <v>7</v>
      </c>
      <c r="C11" s="7"/>
      <c r="D11" s="13">
        <f>D12</f>
        <v>201710000</v>
      </c>
      <c r="E11" s="39">
        <f>E12</f>
        <v>189269121</v>
      </c>
      <c r="F11" s="40"/>
      <c r="G11" s="13">
        <f>G12</f>
        <v>189269121</v>
      </c>
      <c r="H11" s="13">
        <f>H12</f>
        <v>0</v>
      </c>
      <c r="I11" s="39">
        <f>I12</f>
        <v>0</v>
      </c>
      <c r="J11" s="40"/>
      <c r="K11" s="20">
        <f>K12</f>
        <v>-12440879</v>
      </c>
    </row>
    <row r="12" spans="2:11" ht="21" customHeight="1">
      <c r="B12" s="19"/>
      <c r="C12" s="10" t="s">
        <v>14</v>
      </c>
      <c r="D12" s="15">
        <v>201710000</v>
      </c>
      <c r="E12" s="37">
        <v>189269121</v>
      </c>
      <c r="F12" s="38"/>
      <c r="G12" s="15">
        <f>E12</f>
        <v>189269121</v>
      </c>
      <c r="H12" s="15">
        <v>0</v>
      </c>
      <c r="I12" s="37">
        <f>E12-G12-H12</f>
        <v>0</v>
      </c>
      <c r="J12" s="38"/>
      <c r="K12" s="21">
        <f>G12-D12</f>
        <v>-12440879</v>
      </c>
    </row>
    <row r="13" spans="2:11" ht="21" customHeight="1">
      <c r="B13" s="18" t="s">
        <v>8</v>
      </c>
      <c r="C13" s="7"/>
      <c r="D13" s="13">
        <f>D14</f>
        <v>9558000</v>
      </c>
      <c r="E13" s="39">
        <f>E14</f>
        <v>20108000</v>
      </c>
      <c r="F13" s="40"/>
      <c r="G13" s="13">
        <f>G14</f>
        <v>20108000</v>
      </c>
      <c r="H13" s="13">
        <f>H14</f>
        <v>0</v>
      </c>
      <c r="I13" s="39">
        <f>I14</f>
        <v>0</v>
      </c>
      <c r="J13" s="40"/>
      <c r="K13" s="20">
        <f>K14</f>
        <v>10550000</v>
      </c>
    </row>
    <row r="14" spans="2:11" ht="21" customHeight="1">
      <c r="B14" s="19"/>
      <c r="C14" s="10" t="s">
        <v>15</v>
      </c>
      <c r="D14" s="15">
        <v>9558000</v>
      </c>
      <c r="E14" s="37">
        <v>20108000</v>
      </c>
      <c r="F14" s="38"/>
      <c r="G14" s="15">
        <f>E14</f>
        <v>20108000</v>
      </c>
      <c r="H14" s="15">
        <v>0</v>
      </c>
      <c r="I14" s="37">
        <f>E14-G14-H14</f>
        <v>0</v>
      </c>
      <c r="J14" s="38"/>
      <c r="K14" s="21">
        <f>G14-D14</f>
        <v>10550000</v>
      </c>
    </row>
    <row r="15" spans="2:11" ht="21" customHeight="1">
      <c r="B15" s="18" t="s">
        <v>9</v>
      </c>
      <c r="C15" s="7"/>
      <c r="D15" s="13">
        <f>D16</f>
        <v>1000</v>
      </c>
      <c r="E15" s="39">
        <f>E16</f>
        <v>0</v>
      </c>
      <c r="F15" s="40"/>
      <c r="G15" s="13">
        <f>G16</f>
        <v>0</v>
      </c>
      <c r="H15" s="13">
        <f>H16</f>
        <v>0</v>
      </c>
      <c r="I15" s="39">
        <f>I16</f>
        <v>0</v>
      </c>
      <c r="J15" s="40"/>
      <c r="K15" s="20">
        <f>K16</f>
        <v>-1000</v>
      </c>
    </row>
    <row r="16" spans="2:11" ht="21" customHeight="1">
      <c r="B16" s="19"/>
      <c r="C16" s="10" t="s">
        <v>16</v>
      </c>
      <c r="D16" s="15">
        <v>1000</v>
      </c>
      <c r="E16" s="37">
        <v>0</v>
      </c>
      <c r="F16" s="38"/>
      <c r="G16" s="15">
        <f>E16</f>
        <v>0</v>
      </c>
      <c r="H16" s="15">
        <v>0</v>
      </c>
      <c r="I16" s="37">
        <f>E16-G16-H16</f>
        <v>0</v>
      </c>
      <c r="J16" s="38"/>
      <c r="K16" s="21">
        <f>G16-D16</f>
        <v>-1000</v>
      </c>
    </row>
    <row r="17" spans="2:11" ht="21" customHeight="1">
      <c r="B17" s="18" t="s">
        <v>10</v>
      </c>
      <c r="C17" s="7"/>
      <c r="D17" s="13">
        <f>D18</f>
        <v>1000</v>
      </c>
      <c r="E17" s="39">
        <f>E18</f>
        <v>0</v>
      </c>
      <c r="F17" s="40"/>
      <c r="G17" s="13">
        <f>G18</f>
        <v>0</v>
      </c>
      <c r="H17" s="13">
        <f>H18</f>
        <v>0</v>
      </c>
      <c r="I17" s="39">
        <f>I18</f>
        <v>0</v>
      </c>
      <c r="J17" s="40"/>
      <c r="K17" s="20">
        <f>K18</f>
        <v>-1000</v>
      </c>
    </row>
    <row r="18" spans="2:11" ht="21" customHeight="1">
      <c r="B18" s="19"/>
      <c r="C18" s="10" t="s">
        <v>17</v>
      </c>
      <c r="D18" s="15">
        <v>1000</v>
      </c>
      <c r="E18" s="37">
        <v>0</v>
      </c>
      <c r="F18" s="38"/>
      <c r="G18" s="15">
        <f>E18</f>
        <v>0</v>
      </c>
      <c r="H18" s="15">
        <v>0</v>
      </c>
      <c r="I18" s="37">
        <f>E18-G18-H18</f>
        <v>0</v>
      </c>
      <c r="J18" s="38"/>
      <c r="K18" s="21">
        <f>G18-D18</f>
        <v>-1000</v>
      </c>
    </row>
    <row r="19" spans="2:11" ht="21" customHeight="1">
      <c r="B19" s="18" t="s">
        <v>69</v>
      </c>
      <c r="C19" s="7"/>
      <c r="D19" s="13">
        <f>D20</f>
        <v>56000000</v>
      </c>
      <c r="E19" s="39">
        <f>E20</f>
        <v>56000000</v>
      </c>
      <c r="F19" s="40"/>
      <c r="G19" s="13">
        <f>G20</f>
        <v>56000000</v>
      </c>
      <c r="H19" s="13">
        <f>H20</f>
        <v>0</v>
      </c>
      <c r="I19" s="39">
        <f>I20</f>
        <v>0</v>
      </c>
      <c r="J19" s="40"/>
      <c r="K19" s="20">
        <f>K20</f>
        <v>0</v>
      </c>
    </row>
    <row r="20" spans="2:11" ht="21" customHeight="1">
      <c r="B20" s="19"/>
      <c r="C20" s="10" t="s">
        <v>70</v>
      </c>
      <c r="D20" s="15">
        <v>56000000</v>
      </c>
      <c r="E20" s="37">
        <v>56000000</v>
      </c>
      <c r="F20" s="38"/>
      <c r="G20" s="15">
        <f>E20</f>
        <v>56000000</v>
      </c>
      <c r="H20" s="15">
        <v>0</v>
      </c>
      <c r="I20" s="37">
        <f>E20-G20-H20</f>
        <v>0</v>
      </c>
      <c r="J20" s="38"/>
      <c r="K20" s="21">
        <f>G20-D20</f>
        <v>0</v>
      </c>
    </row>
    <row r="21" spans="2:11" ht="21" customHeight="1">
      <c r="B21" s="18" t="s">
        <v>67</v>
      </c>
      <c r="C21" s="7"/>
      <c r="D21" s="13">
        <f>D22</f>
        <v>69800000</v>
      </c>
      <c r="E21" s="39">
        <f>E22</f>
        <v>136861435</v>
      </c>
      <c r="F21" s="40"/>
      <c r="G21" s="13">
        <f>G22</f>
        <v>136861435</v>
      </c>
      <c r="H21" s="13">
        <f>H22</f>
        <v>0</v>
      </c>
      <c r="I21" s="39">
        <f>I22</f>
        <v>0</v>
      </c>
      <c r="J21" s="40"/>
      <c r="K21" s="20">
        <f>K22</f>
        <v>67061435</v>
      </c>
    </row>
    <row r="22" spans="2:11" ht="21" customHeight="1">
      <c r="B22" s="19"/>
      <c r="C22" s="10" t="s">
        <v>18</v>
      </c>
      <c r="D22" s="15">
        <v>69800000</v>
      </c>
      <c r="E22" s="37">
        <v>136861435</v>
      </c>
      <c r="F22" s="38"/>
      <c r="G22" s="15">
        <f>E22</f>
        <v>136861435</v>
      </c>
      <c r="H22" s="15">
        <v>0</v>
      </c>
      <c r="I22" s="37">
        <f>E22-G22-H22</f>
        <v>0</v>
      </c>
      <c r="J22" s="38"/>
      <c r="K22" s="21">
        <f>G22-D22</f>
        <v>67061435</v>
      </c>
    </row>
    <row r="23" spans="2:11" ht="21" customHeight="1">
      <c r="B23" s="18" t="s">
        <v>68</v>
      </c>
      <c r="C23" s="7"/>
      <c r="D23" s="13">
        <f>SUM(D24:D26)</f>
        <v>1445000</v>
      </c>
      <c r="E23" s="39">
        <f>SUM(E24:E26)</f>
        <v>2427394</v>
      </c>
      <c r="F23" s="40"/>
      <c r="G23" s="13">
        <f>SUM(G24:G26)</f>
        <v>2427394</v>
      </c>
      <c r="H23" s="13">
        <f>SUM(H24:H26)</f>
        <v>0</v>
      </c>
      <c r="I23" s="39">
        <f>SUM(I24:I26)</f>
        <v>0</v>
      </c>
      <c r="J23" s="40"/>
      <c r="K23" s="20">
        <f>SUM(K24:K26)</f>
        <v>982394</v>
      </c>
    </row>
    <row r="24" spans="2:11" ht="21" customHeight="1">
      <c r="B24" s="18"/>
      <c r="C24" s="6" t="s">
        <v>19</v>
      </c>
      <c r="D24" s="14">
        <v>90000</v>
      </c>
      <c r="E24" s="58">
        <v>60000</v>
      </c>
      <c r="F24" s="59"/>
      <c r="G24" s="14">
        <f>E24</f>
        <v>60000</v>
      </c>
      <c r="H24" s="14">
        <v>0</v>
      </c>
      <c r="I24" s="58">
        <f>E24-G24-H24</f>
        <v>0</v>
      </c>
      <c r="J24" s="59"/>
      <c r="K24" s="22">
        <f>G24-D24</f>
        <v>-30000</v>
      </c>
    </row>
    <row r="25" spans="2:11" ht="21" customHeight="1">
      <c r="B25" s="18"/>
      <c r="C25" s="6" t="s">
        <v>20</v>
      </c>
      <c r="D25" s="14">
        <v>90000</v>
      </c>
      <c r="E25" s="58">
        <v>60000</v>
      </c>
      <c r="F25" s="59"/>
      <c r="G25" s="14">
        <f>E25</f>
        <v>60000</v>
      </c>
      <c r="H25" s="14">
        <v>0</v>
      </c>
      <c r="I25" s="58">
        <f>E25-G25-H25</f>
        <v>0</v>
      </c>
      <c r="J25" s="59"/>
      <c r="K25" s="22">
        <f>G25-D25</f>
        <v>-30000</v>
      </c>
    </row>
    <row r="26" spans="2:11" ht="21" customHeight="1">
      <c r="B26" s="19"/>
      <c r="C26" s="10" t="s">
        <v>21</v>
      </c>
      <c r="D26" s="15">
        <v>1265000</v>
      </c>
      <c r="E26" s="37">
        <v>2307394</v>
      </c>
      <c r="F26" s="38"/>
      <c r="G26" s="15">
        <f>E26</f>
        <v>2307394</v>
      </c>
      <c r="H26" s="15">
        <v>0</v>
      </c>
      <c r="I26" s="37">
        <f>E26-G26-H26</f>
        <v>0</v>
      </c>
      <c r="J26" s="38"/>
      <c r="K26" s="21">
        <f>G26-D26</f>
        <v>1042394</v>
      </c>
    </row>
    <row r="27" spans="2:11" ht="42" customHeight="1">
      <c r="B27" s="33" t="s">
        <v>4</v>
      </c>
      <c r="C27" s="34"/>
      <c r="D27" s="16">
        <f aca="true" t="shared" si="0" ref="D27:K27">SUM(D8:D26)/2</f>
        <v>638850000</v>
      </c>
      <c r="E27" s="60">
        <f t="shared" si="0"/>
        <v>709723674</v>
      </c>
      <c r="F27" s="61">
        <f t="shared" si="0"/>
        <v>0</v>
      </c>
      <c r="G27" s="16">
        <f t="shared" si="0"/>
        <v>709723674</v>
      </c>
      <c r="H27" s="16">
        <f t="shared" si="0"/>
        <v>0</v>
      </c>
      <c r="I27" s="60">
        <f t="shared" si="0"/>
        <v>0</v>
      </c>
      <c r="J27" s="61">
        <f t="shared" si="0"/>
        <v>0</v>
      </c>
      <c r="K27" s="23">
        <f t="shared" si="0"/>
        <v>70873674</v>
      </c>
    </row>
    <row r="28" spans="2:11" ht="14.25" customHeight="1"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2:11" ht="14.25" customHeight="1">
      <c r="B29" s="1" t="s">
        <v>3</v>
      </c>
      <c r="K29" s="2" t="s">
        <v>46</v>
      </c>
    </row>
    <row r="30" spans="2:11" ht="42" customHeight="1">
      <c r="B30" s="8" t="s">
        <v>1</v>
      </c>
      <c r="C30" s="9" t="s">
        <v>2</v>
      </c>
      <c r="D30" s="45" t="s">
        <v>40</v>
      </c>
      <c r="E30" s="46"/>
      <c r="F30" s="45" t="s">
        <v>41</v>
      </c>
      <c r="G30" s="46"/>
      <c r="H30" s="45" t="s">
        <v>42</v>
      </c>
      <c r="I30" s="46"/>
      <c r="J30" s="50" t="s">
        <v>52</v>
      </c>
      <c r="K30" s="51"/>
    </row>
    <row r="31" spans="2:11" ht="21" customHeight="1">
      <c r="B31" s="17" t="s">
        <v>22</v>
      </c>
      <c r="C31" s="7"/>
      <c r="D31" s="41">
        <f>D32</f>
        <v>318275000</v>
      </c>
      <c r="E31" s="42"/>
      <c r="F31" s="41">
        <f>F32</f>
        <v>294141650</v>
      </c>
      <c r="G31" s="42"/>
      <c r="H31" s="41">
        <f>H32</f>
        <v>24133350</v>
      </c>
      <c r="I31" s="42"/>
      <c r="J31" s="41">
        <f>J32</f>
        <v>24133350</v>
      </c>
      <c r="K31" s="52"/>
    </row>
    <row r="32" spans="2:11" ht="21" customHeight="1">
      <c r="B32" s="19"/>
      <c r="C32" s="10" t="s">
        <v>22</v>
      </c>
      <c r="D32" s="43">
        <v>318275000</v>
      </c>
      <c r="E32" s="44"/>
      <c r="F32" s="43">
        <v>294141650</v>
      </c>
      <c r="G32" s="44"/>
      <c r="H32" s="43">
        <f>D32-F32</f>
        <v>24133350</v>
      </c>
      <c r="I32" s="44"/>
      <c r="J32" s="43">
        <f>D32-F32</f>
        <v>24133350</v>
      </c>
      <c r="K32" s="49"/>
    </row>
    <row r="33" spans="2:11" ht="21" customHeight="1">
      <c r="B33" s="18" t="s">
        <v>23</v>
      </c>
      <c r="C33" s="7"/>
      <c r="D33" s="41">
        <f>D34</f>
        <v>251044000</v>
      </c>
      <c r="E33" s="42"/>
      <c r="F33" s="41">
        <f>F34</f>
        <v>220420650</v>
      </c>
      <c r="G33" s="42"/>
      <c r="H33" s="41">
        <f>H34</f>
        <v>30623350</v>
      </c>
      <c r="I33" s="42"/>
      <c r="J33" s="41">
        <f>J34</f>
        <v>30623350</v>
      </c>
      <c r="K33" s="52"/>
    </row>
    <row r="34" spans="2:11" ht="21" customHeight="1">
      <c r="B34" s="19"/>
      <c r="C34" s="10" t="s">
        <v>29</v>
      </c>
      <c r="D34" s="43">
        <v>251044000</v>
      </c>
      <c r="E34" s="44"/>
      <c r="F34" s="43">
        <v>220420650</v>
      </c>
      <c r="G34" s="44"/>
      <c r="H34" s="43">
        <f>D34-F34</f>
        <v>30623350</v>
      </c>
      <c r="I34" s="44"/>
      <c r="J34" s="43">
        <f>D34-F34</f>
        <v>30623350</v>
      </c>
      <c r="K34" s="49"/>
    </row>
    <row r="35" spans="2:11" ht="21" customHeight="1">
      <c r="B35" s="18" t="s">
        <v>24</v>
      </c>
      <c r="C35" s="7"/>
      <c r="D35" s="41">
        <f>D36</f>
        <v>38711000</v>
      </c>
      <c r="E35" s="42"/>
      <c r="F35" s="41">
        <f>F36</f>
        <v>35336347</v>
      </c>
      <c r="G35" s="42"/>
      <c r="H35" s="41">
        <f>H36</f>
        <v>3374653</v>
      </c>
      <c r="I35" s="42"/>
      <c r="J35" s="41">
        <f>J36</f>
        <v>3374653</v>
      </c>
      <c r="K35" s="52"/>
    </row>
    <row r="36" spans="2:11" ht="21" customHeight="1">
      <c r="B36" s="19"/>
      <c r="C36" s="10" t="s">
        <v>30</v>
      </c>
      <c r="D36" s="43">
        <v>38711000</v>
      </c>
      <c r="E36" s="44"/>
      <c r="F36" s="43">
        <v>35336347</v>
      </c>
      <c r="G36" s="44"/>
      <c r="H36" s="43">
        <f>D36-F36</f>
        <v>3374653</v>
      </c>
      <c r="I36" s="44"/>
      <c r="J36" s="43">
        <f>D36-F36</f>
        <v>3374653</v>
      </c>
      <c r="K36" s="49"/>
    </row>
    <row r="37" spans="2:11" ht="42" customHeight="1">
      <c r="B37" s="24" t="s">
        <v>48</v>
      </c>
      <c r="C37" s="7"/>
      <c r="D37" s="41">
        <f>D38</f>
        <v>2139000</v>
      </c>
      <c r="E37" s="42"/>
      <c r="F37" s="41">
        <f>F38</f>
        <v>1769753</v>
      </c>
      <c r="G37" s="42"/>
      <c r="H37" s="41">
        <f>H38</f>
        <v>369247</v>
      </c>
      <c r="I37" s="42"/>
      <c r="J37" s="41">
        <f>J38</f>
        <v>369247</v>
      </c>
      <c r="K37" s="52"/>
    </row>
    <row r="38" spans="2:11" ht="42" customHeight="1">
      <c r="B38" s="19"/>
      <c r="C38" s="25" t="s">
        <v>49</v>
      </c>
      <c r="D38" s="43">
        <v>2139000</v>
      </c>
      <c r="E38" s="44"/>
      <c r="F38" s="43">
        <v>1769753</v>
      </c>
      <c r="G38" s="44"/>
      <c r="H38" s="43">
        <f>D38-F38</f>
        <v>369247</v>
      </c>
      <c r="I38" s="44"/>
      <c r="J38" s="43">
        <f>D38-F38</f>
        <v>369247</v>
      </c>
      <c r="K38" s="49"/>
    </row>
    <row r="39" spans="2:11" ht="52.5" customHeight="1">
      <c r="B39" s="24" t="s">
        <v>50</v>
      </c>
      <c r="C39" s="7"/>
      <c r="D39" s="41">
        <f>D40</f>
        <v>3264000</v>
      </c>
      <c r="E39" s="42"/>
      <c r="F39" s="41">
        <f>F40</f>
        <v>3115821</v>
      </c>
      <c r="G39" s="42"/>
      <c r="H39" s="41">
        <f>H40</f>
        <v>148179</v>
      </c>
      <c r="I39" s="42"/>
      <c r="J39" s="41">
        <f>J40</f>
        <v>148179</v>
      </c>
      <c r="K39" s="52"/>
    </row>
    <row r="40" spans="2:11" ht="52.5" customHeight="1">
      <c r="B40" s="19"/>
      <c r="C40" s="25" t="s">
        <v>51</v>
      </c>
      <c r="D40" s="43">
        <v>3264000</v>
      </c>
      <c r="E40" s="44"/>
      <c r="F40" s="43">
        <v>3115821</v>
      </c>
      <c r="G40" s="44"/>
      <c r="H40" s="43">
        <f>D40-F40</f>
        <v>148179</v>
      </c>
      <c r="I40" s="44"/>
      <c r="J40" s="43">
        <f>D40-F40</f>
        <v>148179</v>
      </c>
      <c r="K40" s="49"/>
    </row>
    <row r="41" spans="2:11" ht="21" customHeight="1">
      <c r="B41" s="18" t="s">
        <v>25</v>
      </c>
      <c r="C41" s="7"/>
      <c r="D41" s="41">
        <f>D42</f>
        <v>1000</v>
      </c>
      <c r="E41" s="42"/>
      <c r="F41" s="41">
        <f>F42</f>
        <v>0</v>
      </c>
      <c r="G41" s="42"/>
      <c r="H41" s="41">
        <f>H42</f>
        <v>1000</v>
      </c>
      <c r="I41" s="42"/>
      <c r="J41" s="41">
        <f>J42</f>
        <v>1000</v>
      </c>
      <c r="K41" s="52"/>
    </row>
    <row r="42" spans="2:11" ht="21" customHeight="1">
      <c r="B42" s="19"/>
      <c r="C42" s="10" t="s">
        <v>31</v>
      </c>
      <c r="D42" s="43">
        <v>1000</v>
      </c>
      <c r="E42" s="44"/>
      <c r="F42" s="43">
        <v>0</v>
      </c>
      <c r="G42" s="44"/>
      <c r="H42" s="43">
        <f>D42-F42</f>
        <v>1000</v>
      </c>
      <c r="I42" s="44"/>
      <c r="J42" s="43">
        <f>D42-F42</f>
        <v>1000</v>
      </c>
      <c r="K42" s="49"/>
    </row>
    <row r="43" spans="2:11" ht="21" customHeight="1">
      <c r="B43" s="18" t="s">
        <v>26</v>
      </c>
      <c r="C43" s="7"/>
      <c r="D43" s="41">
        <f>D44</f>
        <v>23666000</v>
      </c>
      <c r="E43" s="42"/>
      <c r="F43" s="41">
        <f>F44</f>
        <v>23570000</v>
      </c>
      <c r="G43" s="42"/>
      <c r="H43" s="41">
        <f>H44</f>
        <v>96000</v>
      </c>
      <c r="I43" s="42"/>
      <c r="J43" s="41">
        <f>J44</f>
        <v>96000</v>
      </c>
      <c r="K43" s="52"/>
    </row>
    <row r="44" spans="2:11" ht="21" customHeight="1">
      <c r="B44" s="19"/>
      <c r="C44" s="10" t="s">
        <v>32</v>
      </c>
      <c r="D44" s="43">
        <v>23666000</v>
      </c>
      <c r="E44" s="44"/>
      <c r="F44" s="43">
        <v>23570000</v>
      </c>
      <c r="G44" s="44"/>
      <c r="H44" s="43">
        <f>D44-F44</f>
        <v>96000</v>
      </c>
      <c r="I44" s="44"/>
      <c r="J44" s="43">
        <f>D44-F44</f>
        <v>96000</v>
      </c>
      <c r="K44" s="49"/>
    </row>
    <row r="45" spans="2:11" ht="21" customHeight="1">
      <c r="B45" s="17" t="s">
        <v>27</v>
      </c>
      <c r="C45" s="26"/>
      <c r="D45" s="41">
        <f>D46</f>
        <v>1000</v>
      </c>
      <c r="E45" s="42"/>
      <c r="F45" s="41">
        <f>F46</f>
        <v>0</v>
      </c>
      <c r="G45" s="42"/>
      <c r="H45" s="41">
        <f>H46</f>
        <v>1000</v>
      </c>
      <c r="I45" s="42"/>
      <c r="J45" s="41">
        <f>J46</f>
        <v>1000</v>
      </c>
      <c r="K45" s="52"/>
    </row>
    <row r="46" spans="2:11" ht="21" customHeight="1">
      <c r="B46" s="19"/>
      <c r="C46" s="10" t="s">
        <v>33</v>
      </c>
      <c r="D46" s="43">
        <v>1000</v>
      </c>
      <c r="E46" s="44"/>
      <c r="F46" s="43">
        <v>0</v>
      </c>
      <c r="G46" s="44"/>
      <c r="H46" s="43">
        <f>D46-F46</f>
        <v>1000</v>
      </c>
      <c r="I46" s="44"/>
      <c r="J46" s="43">
        <f>D46-F46</f>
        <v>1000</v>
      </c>
      <c r="K46" s="49"/>
    </row>
    <row r="47" spans="2:11" ht="21" customHeight="1">
      <c r="B47" s="17" t="s">
        <v>28</v>
      </c>
      <c r="C47" s="26"/>
      <c r="D47" s="41">
        <f>D48</f>
        <v>1749000</v>
      </c>
      <c r="E47" s="42"/>
      <c r="F47" s="41">
        <f>F48</f>
        <v>0</v>
      </c>
      <c r="G47" s="42"/>
      <c r="H47" s="41">
        <f>H48</f>
        <v>1749000</v>
      </c>
      <c r="I47" s="42"/>
      <c r="J47" s="41">
        <f>J48</f>
        <v>1749000</v>
      </c>
      <c r="K47" s="52"/>
    </row>
    <row r="48" spans="2:11" ht="20.25" customHeight="1">
      <c r="B48" s="19"/>
      <c r="C48" s="10" t="s">
        <v>34</v>
      </c>
      <c r="D48" s="43">
        <v>1749000</v>
      </c>
      <c r="E48" s="44"/>
      <c r="F48" s="43">
        <v>0</v>
      </c>
      <c r="G48" s="44"/>
      <c r="H48" s="43">
        <f>D48-F48</f>
        <v>1749000</v>
      </c>
      <c r="I48" s="44"/>
      <c r="J48" s="43">
        <f>D48-F48</f>
        <v>1749000</v>
      </c>
      <c r="K48" s="49"/>
    </row>
    <row r="49" spans="2:11" ht="42" customHeight="1">
      <c r="B49" s="33" t="s">
        <v>5</v>
      </c>
      <c r="C49" s="34"/>
      <c r="D49" s="53">
        <f>SUM(D31:D48)/2</f>
        <v>638850000</v>
      </c>
      <c r="E49" s="54"/>
      <c r="F49" s="53">
        <f>SUM(F31:F48)/2</f>
        <v>578354221</v>
      </c>
      <c r="G49" s="54"/>
      <c r="H49" s="53">
        <f>SUM(H31:H48)/2</f>
        <v>60495779</v>
      </c>
      <c r="I49" s="54"/>
      <c r="J49" s="53">
        <f>SUM(J31:J48)/2</f>
        <v>60495779</v>
      </c>
      <c r="K49" s="57"/>
    </row>
    <row r="50" ht="21" customHeight="1"/>
    <row r="51" spans="7:11" ht="21" customHeight="1">
      <c r="G51" s="2" t="s">
        <v>44</v>
      </c>
      <c r="H51" s="55">
        <f>G27-F49</f>
        <v>131369453</v>
      </c>
      <c r="I51" s="56"/>
      <c r="J51" s="56"/>
      <c r="K51" s="1" t="s">
        <v>45</v>
      </c>
    </row>
  </sheetData>
  <sheetProtection password="DC94" sheet="1"/>
  <mergeCells count="125">
    <mergeCell ref="B49:C49"/>
    <mergeCell ref="D49:E49"/>
    <mergeCell ref="F49:G49"/>
    <mergeCell ref="H49:I49"/>
    <mergeCell ref="J49:K49"/>
    <mergeCell ref="H51:J51"/>
    <mergeCell ref="D47:E47"/>
    <mergeCell ref="F47:G47"/>
    <mergeCell ref="H47:I47"/>
    <mergeCell ref="J47:K47"/>
    <mergeCell ref="D48:E48"/>
    <mergeCell ref="F48:G48"/>
    <mergeCell ref="H48:I48"/>
    <mergeCell ref="J48:K48"/>
    <mergeCell ref="D45:E45"/>
    <mergeCell ref="F45:G45"/>
    <mergeCell ref="H45:I45"/>
    <mergeCell ref="J45:K45"/>
    <mergeCell ref="D46:E46"/>
    <mergeCell ref="F46:G46"/>
    <mergeCell ref="H46:I46"/>
    <mergeCell ref="J46:K46"/>
    <mergeCell ref="D43:E43"/>
    <mergeCell ref="F43:G43"/>
    <mergeCell ref="H43:I43"/>
    <mergeCell ref="J43:K43"/>
    <mergeCell ref="D44:E44"/>
    <mergeCell ref="F44:G44"/>
    <mergeCell ref="H44:I44"/>
    <mergeCell ref="J44:K44"/>
    <mergeCell ref="D41:E41"/>
    <mergeCell ref="F41:G41"/>
    <mergeCell ref="H41:I41"/>
    <mergeCell ref="J41:K41"/>
    <mergeCell ref="D42:E42"/>
    <mergeCell ref="F42:G42"/>
    <mergeCell ref="H42:I42"/>
    <mergeCell ref="J42:K42"/>
    <mergeCell ref="D39:E39"/>
    <mergeCell ref="F39:G39"/>
    <mergeCell ref="H39:I39"/>
    <mergeCell ref="J39:K39"/>
    <mergeCell ref="D40:E40"/>
    <mergeCell ref="F40:G40"/>
    <mergeCell ref="H40:I40"/>
    <mergeCell ref="J40:K40"/>
    <mergeCell ref="D37:E37"/>
    <mergeCell ref="F37:G37"/>
    <mergeCell ref="H37:I37"/>
    <mergeCell ref="J37:K37"/>
    <mergeCell ref="D38:E38"/>
    <mergeCell ref="F38:G38"/>
    <mergeCell ref="H38:I38"/>
    <mergeCell ref="J38:K38"/>
    <mergeCell ref="D35:E35"/>
    <mergeCell ref="F35:G35"/>
    <mergeCell ref="H35:I35"/>
    <mergeCell ref="J35:K35"/>
    <mergeCell ref="D36:E36"/>
    <mergeCell ref="F36:G36"/>
    <mergeCell ref="H36:I36"/>
    <mergeCell ref="J36:K36"/>
    <mergeCell ref="D33:E33"/>
    <mergeCell ref="F33:G33"/>
    <mergeCell ref="H33:I33"/>
    <mergeCell ref="J33:K33"/>
    <mergeCell ref="D34:E34"/>
    <mergeCell ref="F34:G34"/>
    <mergeCell ref="H34:I34"/>
    <mergeCell ref="J34:K34"/>
    <mergeCell ref="D31:E31"/>
    <mergeCell ref="F31:G31"/>
    <mergeCell ref="H31:I31"/>
    <mergeCell ref="J31:K31"/>
    <mergeCell ref="D32:E32"/>
    <mergeCell ref="F32:G32"/>
    <mergeCell ref="H32:I32"/>
    <mergeCell ref="J32:K32"/>
    <mergeCell ref="B27:C27"/>
    <mergeCell ref="E27:F27"/>
    <mergeCell ref="I27:J27"/>
    <mergeCell ref="D30:E30"/>
    <mergeCell ref="F30:G30"/>
    <mergeCell ref="H30:I30"/>
    <mergeCell ref="J30:K30"/>
    <mergeCell ref="E24:F24"/>
    <mergeCell ref="I24:J24"/>
    <mergeCell ref="E25:F25"/>
    <mergeCell ref="I25:J25"/>
    <mergeCell ref="E26:F26"/>
    <mergeCell ref="I26:J26"/>
    <mergeCell ref="E19:F19"/>
    <mergeCell ref="I19:J19"/>
    <mergeCell ref="E20:F20"/>
    <mergeCell ref="I20:J20"/>
    <mergeCell ref="E23:F23"/>
    <mergeCell ref="I23:J23"/>
    <mergeCell ref="E21:F21"/>
    <mergeCell ref="I21:J21"/>
    <mergeCell ref="E22:F22"/>
    <mergeCell ref="I22:J22"/>
    <mergeCell ref="E16:F16"/>
    <mergeCell ref="I16:J16"/>
    <mergeCell ref="E17:F17"/>
    <mergeCell ref="I17:J17"/>
    <mergeCell ref="E18:F18"/>
    <mergeCell ref="I18:J18"/>
    <mergeCell ref="E13:F13"/>
    <mergeCell ref="I13:J13"/>
    <mergeCell ref="E14:F14"/>
    <mergeCell ref="I14:J14"/>
    <mergeCell ref="E15:F15"/>
    <mergeCell ref="I15:J15"/>
    <mergeCell ref="E10:F10"/>
    <mergeCell ref="I10:J10"/>
    <mergeCell ref="E11:F11"/>
    <mergeCell ref="I11:J11"/>
    <mergeCell ref="E12:F12"/>
    <mergeCell ref="I12:J12"/>
    <mergeCell ref="E7:F7"/>
    <mergeCell ref="I7:J7"/>
    <mergeCell ref="E8:F8"/>
    <mergeCell ref="I8:J8"/>
    <mergeCell ref="E9:F9"/>
    <mergeCell ref="I9:J9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81" r:id="rId1"/>
  <rowBreaks count="1" manualBreakCount="1">
    <brk id="27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3:K54"/>
  <sheetViews>
    <sheetView showGridLines="0" showRowColHeaders="0" showOutlineSymbols="0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71</v>
      </c>
      <c r="F3" s="5"/>
      <c r="G3" s="5"/>
      <c r="H3" s="5"/>
      <c r="I3" s="5"/>
      <c r="J3" s="5"/>
    </row>
    <row r="4" spans="4:10" ht="21" customHeight="1">
      <c r="D4" s="5"/>
      <c r="E4" s="5" t="s">
        <v>47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63</v>
      </c>
    </row>
    <row r="7" spans="2:11" ht="42" customHeight="1">
      <c r="B7" s="8" t="s">
        <v>1</v>
      </c>
      <c r="C7" s="9" t="s">
        <v>2</v>
      </c>
      <c r="D7" s="11" t="s">
        <v>35</v>
      </c>
      <c r="E7" s="45" t="s">
        <v>43</v>
      </c>
      <c r="F7" s="46"/>
      <c r="G7" s="11" t="s">
        <v>36</v>
      </c>
      <c r="H7" s="11" t="s">
        <v>37</v>
      </c>
      <c r="I7" s="45" t="s">
        <v>38</v>
      </c>
      <c r="J7" s="46"/>
      <c r="K7" s="12" t="s">
        <v>53</v>
      </c>
    </row>
    <row r="8" spans="2:11" ht="21" customHeight="1">
      <c r="B8" s="17" t="s">
        <v>6</v>
      </c>
      <c r="C8" s="7"/>
      <c r="D8" s="13">
        <f>SUM(D9:D10)</f>
        <v>275188000</v>
      </c>
      <c r="E8" s="39">
        <f>SUM(E9:E10)</f>
        <v>293451955</v>
      </c>
      <c r="F8" s="40"/>
      <c r="G8" s="13">
        <f>SUM(G9:G10)</f>
        <v>293451955</v>
      </c>
      <c r="H8" s="13">
        <f>SUM(H9:H10)</f>
        <v>0</v>
      </c>
      <c r="I8" s="39">
        <f>SUM(I9:I10)</f>
        <v>0</v>
      </c>
      <c r="J8" s="40"/>
      <c r="K8" s="20">
        <f>SUM(K9:K10)</f>
        <v>18263955</v>
      </c>
    </row>
    <row r="9" spans="2:11" ht="21" customHeight="1">
      <c r="B9" s="18"/>
      <c r="C9" s="6" t="s">
        <v>6</v>
      </c>
      <c r="D9" s="14">
        <v>274661000</v>
      </c>
      <c r="E9" s="58">
        <v>292834675</v>
      </c>
      <c r="F9" s="59"/>
      <c r="G9" s="14">
        <f>E9</f>
        <v>292834675</v>
      </c>
      <c r="H9" s="14">
        <v>0</v>
      </c>
      <c r="I9" s="58">
        <f>E9-G9-H9</f>
        <v>0</v>
      </c>
      <c r="J9" s="59"/>
      <c r="K9" s="22">
        <f>G9-D9</f>
        <v>18173675</v>
      </c>
    </row>
    <row r="10" spans="2:11" ht="21" customHeight="1">
      <c r="B10" s="19"/>
      <c r="C10" s="10" t="s">
        <v>13</v>
      </c>
      <c r="D10" s="15">
        <v>527000</v>
      </c>
      <c r="E10" s="37">
        <v>617280</v>
      </c>
      <c r="F10" s="38"/>
      <c r="G10" s="15">
        <f>E10</f>
        <v>617280</v>
      </c>
      <c r="H10" s="15">
        <v>0</v>
      </c>
      <c r="I10" s="37">
        <f>E10-G10-H10</f>
        <v>0</v>
      </c>
      <c r="J10" s="38"/>
      <c r="K10" s="21">
        <f>G10-D10</f>
        <v>90280</v>
      </c>
    </row>
    <row r="11" spans="2:11" ht="21" customHeight="1">
      <c r="B11" s="18" t="s">
        <v>7</v>
      </c>
      <c r="C11" s="7"/>
      <c r="D11" s="13">
        <f>D12</f>
        <v>190881000</v>
      </c>
      <c r="E11" s="39">
        <f>E12</f>
        <v>182191828</v>
      </c>
      <c r="F11" s="40"/>
      <c r="G11" s="13">
        <f>G12</f>
        <v>182191828</v>
      </c>
      <c r="H11" s="13">
        <f>H12</f>
        <v>0</v>
      </c>
      <c r="I11" s="39">
        <f>I12</f>
        <v>0</v>
      </c>
      <c r="J11" s="40"/>
      <c r="K11" s="20">
        <f>K12</f>
        <v>-8689172</v>
      </c>
    </row>
    <row r="12" spans="2:11" ht="21" customHeight="1">
      <c r="B12" s="19"/>
      <c r="C12" s="10" t="s">
        <v>14</v>
      </c>
      <c r="D12" s="15">
        <v>190881000</v>
      </c>
      <c r="E12" s="37">
        <v>182191828</v>
      </c>
      <c r="F12" s="38"/>
      <c r="G12" s="15">
        <f>E12</f>
        <v>182191828</v>
      </c>
      <c r="H12" s="15">
        <v>0</v>
      </c>
      <c r="I12" s="37">
        <f>E12-G12-H12</f>
        <v>0</v>
      </c>
      <c r="J12" s="38"/>
      <c r="K12" s="21">
        <f>G12-D12</f>
        <v>-8689172</v>
      </c>
    </row>
    <row r="13" spans="2:11" ht="21" customHeight="1">
      <c r="B13" s="18" t="s">
        <v>8</v>
      </c>
      <c r="C13" s="7"/>
      <c r="D13" s="13">
        <f>D14</f>
        <v>17851000</v>
      </c>
      <c r="E13" s="39">
        <f>E14</f>
        <v>8485000</v>
      </c>
      <c r="F13" s="40"/>
      <c r="G13" s="13">
        <f>G14</f>
        <v>8485000</v>
      </c>
      <c r="H13" s="13">
        <f>H14</f>
        <v>0</v>
      </c>
      <c r="I13" s="39">
        <f>I14</f>
        <v>0</v>
      </c>
      <c r="J13" s="40"/>
      <c r="K13" s="20">
        <f>K14</f>
        <v>-9366000</v>
      </c>
    </row>
    <row r="14" spans="2:11" ht="21" customHeight="1">
      <c r="B14" s="19"/>
      <c r="C14" s="10" t="s">
        <v>15</v>
      </c>
      <c r="D14" s="15">
        <v>17851000</v>
      </c>
      <c r="E14" s="37">
        <v>8485000</v>
      </c>
      <c r="F14" s="38"/>
      <c r="G14" s="15">
        <f>E14</f>
        <v>8485000</v>
      </c>
      <c r="H14" s="15">
        <v>0</v>
      </c>
      <c r="I14" s="37">
        <f>E14-G14-H14</f>
        <v>0</v>
      </c>
      <c r="J14" s="38"/>
      <c r="K14" s="21">
        <f>G14-D14</f>
        <v>-9366000</v>
      </c>
    </row>
    <row r="15" spans="2:11" ht="21" customHeight="1">
      <c r="B15" s="18" t="s">
        <v>9</v>
      </c>
      <c r="C15" s="7"/>
      <c r="D15" s="13">
        <f>D16</f>
        <v>1000</v>
      </c>
      <c r="E15" s="39">
        <f>E16</f>
        <v>0</v>
      </c>
      <c r="F15" s="40"/>
      <c r="G15" s="13">
        <f>G16</f>
        <v>0</v>
      </c>
      <c r="H15" s="13">
        <f>H16</f>
        <v>0</v>
      </c>
      <c r="I15" s="39">
        <f>I16</f>
        <v>0</v>
      </c>
      <c r="J15" s="40"/>
      <c r="K15" s="20">
        <f>K16</f>
        <v>-1000</v>
      </c>
    </row>
    <row r="16" spans="2:11" ht="21" customHeight="1">
      <c r="B16" s="19"/>
      <c r="C16" s="10" t="s">
        <v>16</v>
      </c>
      <c r="D16" s="15">
        <v>1000</v>
      </c>
      <c r="E16" s="37">
        <v>0</v>
      </c>
      <c r="F16" s="38"/>
      <c r="G16" s="15">
        <f>E16</f>
        <v>0</v>
      </c>
      <c r="H16" s="15">
        <v>0</v>
      </c>
      <c r="I16" s="37">
        <f>E16-G16-H16</f>
        <v>0</v>
      </c>
      <c r="J16" s="38"/>
      <c r="K16" s="21">
        <f>G16-D16</f>
        <v>-1000</v>
      </c>
    </row>
    <row r="17" spans="2:11" ht="21" customHeight="1">
      <c r="B17" s="18" t="s">
        <v>10</v>
      </c>
      <c r="C17" s="7"/>
      <c r="D17" s="13">
        <f>D18</f>
        <v>1000</v>
      </c>
      <c r="E17" s="39">
        <f>E18</f>
        <v>0</v>
      </c>
      <c r="F17" s="40"/>
      <c r="G17" s="13">
        <f>G18</f>
        <v>0</v>
      </c>
      <c r="H17" s="13">
        <f>H18</f>
        <v>0</v>
      </c>
      <c r="I17" s="39">
        <f>I18</f>
        <v>0</v>
      </c>
      <c r="J17" s="40"/>
      <c r="K17" s="20">
        <f>K18</f>
        <v>-1000</v>
      </c>
    </row>
    <row r="18" spans="2:11" ht="21" customHeight="1">
      <c r="B18" s="19"/>
      <c r="C18" s="10" t="s">
        <v>17</v>
      </c>
      <c r="D18" s="15">
        <v>1000</v>
      </c>
      <c r="E18" s="37">
        <v>0</v>
      </c>
      <c r="F18" s="38"/>
      <c r="G18" s="15">
        <f>E18</f>
        <v>0</v>
      </c>
      <c r="H18" s="15">
        <v>0</v>
      </c>
      <c r="I18" s="37">
        <f>E18-G18-H18</f>
        <v>0</v>
      </c>
      <c r="J18" s="38"/>
      <c r="K18" s="21">
        <f>G18-D18</f>
        <v>-1000</v>
      </c>
    </row>
    <row r="19" spans="2:11" ht="21" customHeight="1">
      <c r="B19" s="18" t="s">
        <v>69</v>
      </c>
      <c r="C19" s="7"/>
      <c r="D19" s="13">
        <f>SUM(D20:D21)</f>
        <v>333281000</v>
      </c>
      <c r="E19" s="39">
        <f aca="true" t="shared" si="0" ref="E19:K19">SUM(E20:E21)</f>
        <v>333279076</v>
      </c>
      <c r="F19" s="40"/>
      <c r="G19" s="13">
        <f t="shared" si="0"/>
        <v>333279076</v>
      </c>
      <c r="H19" s="13">
        <f t="shared" si="0"/>
        <v>0</v>
      </c>
      <c r="I19" s="39">
        <f t="shared" si="0"/>
        <v>0</v>
      </c>
      <c r="J19" s="40"/>
      <c r="K19" s="31">
        <f t="shared" si="0"/>
        <v>-1924</v>
      </c>
    </row>
    <row r="20" spans="2:11" ht="21" customHeight="1">
      <c r="B20" s="18"/>
      <c r="C20" s="6" t="s">
        <v>70</v>
      </c>
      <c r="D20" s="14">
        <v>1000</v>
      </c>
      <c r="E20" s="58">
        <v>0</v>
      </c>
      <c r="F20" s="59"/>
      <c r="G20" s="14">
        <f>E20</f>
        <v>0</v>
      </c>
      <c r="H20" s="14">
        <v>0</v>
      </c>
      <c r="I20" s="58">
        <f>E20-G20-H20</f>
        <v>0</v>
      </c>
      <c r="J20" s="59"/>
      <c r="K20" s="22">
        <f>G20-D20</f>
        <v>-1000</v>
      </c>
    </row>
    <row r="21" spans="2:11" ht="21" customHeight="1">
      <c r="B21" s="19"/>
      <c r="C21" s="32" t="s">
        <v>72</v>
      </c>
      <c r="D21" s="16">
        <v>333280000</v>
      </c>
      <c r="E21" s="35">
        <v>333279076</v>
      </c>
      <c r="F21" s="36"/>
      <c r="G21" s="16">
        <f>E21</f>
        <v>333279076</v>
      </c>
      <c r="H21" s="16">
        <v>0</v>
      </c>
      <c r="I21" s="35">
        <f>E21-G21-H21</f>
        <v>0</v>
      </c>
      <c r="J21" s="36"/>
      <c r="K21" s="21">
        <f>G21-D21</f>
        <v>-924</v>
      </c>
    </row>
    <row r="22" spans="2:11" ht="21" customHeight="1">
      <c r="B22" s="18" t="s">
        <v>67</v>
      </c>
      <c r="C22" s="7"/>
      <c r="D22" s="13">
        <f>D23</f>
        <v>83792000</v>
      </c>
      <c r="E22" s="39">
        <f>E23</f>
        <v>131369453</v>
      </c>
      <c r="F22" s="40"/>
      <c r="G22" s="13">
        <f>G23</f>
        <v>131369453</v>
      </c>
      <c r="H22" s="13">
        <f>H23</f>
        <v>0</v>
      </c>
      <c r="I22" s="39">
        <f>I23</f>
        <v>0</v>
      </c>
      <c r="J22" s="40"/>
      <c r="K22" s="20">
        <f>K23</f>
        <v>47577453</v>
      </c>
    </row>
    <row r="23" spans="2:11" ht="21" customHeight="1">
      <c r="B23" s="19"/>
      <c r="C23" s="10" t="s">
        <v>18</v>
      </c>
      <c r="D23" s="15">
        <v>83792000</v>
      </c>
      <c r="E23" s="37">
        <v>131369453</v>
      </c>
      <c r="F23" s="38"/>
      <c r="G23" s="15">
        <f>E23</f>
        <v>131369453</v>
      </c>
      <c r="H23" s="15">
        <v>0</v>
      </c>
      <c r="I23" s="37">
        <f>E23-G23-H23</f>
        <v>0</v>
      </c>
      <c r="J23" s="38"/>
      <c r="K23" s="21">
        <f>G23-D23</f>
        <v>47577453</v>
      </c>
    </row>
    <row r="24" spans="2:11" ht="21" customHeight="1">
      <c r="B24" s="18" t="s">
        <v>68</v>
      </c>
      <c r="C24" s="7"/>
      <c r="D24" s="13">
        <f>SUM(D25:D27)</f>
        <v>11235000</v>
      </c>
      <c r="E24" s="39">
        <f>SUM(E25:E27)</f>
        <v>10394890</v>
      </c>
      <c r="F24" s="40"/>
      <c r="G24" s="13">
        <f>SUM(G25:G27)</f>
        <v>10394890</v>
      </c>
      <c r="H24" s="13">
        <f>SUM(H25:H27)</f>
        <v>0</v>
      </c>
      <c r="I24" s="39">
        <f>SUM(I25:I27)</f>
        <v>0</v>
      </c>
      <c r="J24" s="40"/>
      <c r="K24" s="20">
        <f>SUM(K25:K27)</f>
        <v>-840110</v>
      </c>
    </row>
    <row r="25" spans="2:11" ht="21" customHeight="1">
      <c r="B25" s="18"/>
      <c r="C25" s="6" t="s">
        <v>19</v>
      </c>
      <c r="D25" s="14">
        <v>80000</v>
      </c>
      <c r="E25" s="58">
        <v>65356</v>
      </c>
      <c r="F25" s="59"/>
      <c r="G25" s="14">
        <f>E25</f>
        <v>65356</v>
      </c>
      <c r="H25" s="14">
        <v>0</v>
      </c>
      <c r="I25" s="58">
        <f>E25-G25-H25</f>
        <v>0</v>
      </c>
      <c r="J25" s="59"/>
      <c r="K25" s="22">
        <f>G25-D25</f>
        <v>-14644</v>
      </c>
    </row>
    <row r="26" spans="2:11" ht="21" customHeight="1">
      <c r="B26" s="18"/>
      <c r="C26" s="6" t="s">
        <v>20</v>
      </c>
      <c r="D26" s="14">
        <v>80000</v>
      </c>
      <c r="E26" s="58">
        <v>65356</v>
      </c>
      <c r="F26" s="59"/>
      <c r="G26" s="14">
        <f>E26</f>
        <v>65356</v>
      </c>
      <c r="H26" s="14">
        <v>0</v>
      </c>
      <c r="I26" s="58">
        <f>E26-G26-H26</f>
        <v>0</v>
      </c>
      <c r="J26" s="59"/>
      <c r="K26" s="22">
        <f>G26-D26</f>
        <v>-14644</v>
      </c>
    </row>
    <row r="27" spans="2:11" ht="21" customHeight="1">
      <c r="B27" s="19"/>
      <c r="C27" s="10" t="s">
        <v>21</v>
      </c>
      <c r="D27" s="15">
        <v>11075000</v>
      </c>
      <c r="E27" s="37">
        <v>10264178</v>
      </c>
      <c r="F27" s="38"/>
      <c r="G27" s="15">
        <f>E27</f>
        <v>10264178</v>
      </c>
      <c r="H27" s="15">
        <v>0</v>
      </c>
      <c r="I27" s="37">
        <f>E27-G27-H27</f>
        <v>0</v>
      </c>
      <c r="J27" s="38"/>
      <c r="K27" s="21">
        <f>G27-D27</f>
        <v>-810822</v>
      </c>
    </row>
    <row r="28" spans="2:11" ht="42" customHeight="1">
      <c r="B28" s="33" t="s">
        <v>4</v>
      </c>
      <c r="C28" s="34"/>
      <c r="D28" s="16">
        <f aca="true" t="shared" si="1" ref="D28:K28">SUM(D8:D27)/2</f>
        <v>912230000</v>
      </c>
      <c r="E28" s="60">
        <f t="shared" si="1"/>
        <v>959172202</v>
      </c>
      <c r="F28" s="61">
        <f t="shared" si="1"/>
        <v>0</v>
      </c>
      <c r="G28" s="16">
        <f t="shared" si="1"/>
        <v>959172202</v>
      </c>
      <c r="H28" s="16">
        <f t="shared" si="1"/>
        <v>0</v>
      </c>
      <c r="I28" s="60">
        <f t="shared" si="1"/>
        <v>0</v>
      </c>
      <c r="J28" s="61">
        <f t="shared" si="1"/>
        <v>0</v>
      </c>
      <c r="K28" s="23">
        <f t="shared" si="1"/>
        <v>46942202</v>
      </c>
    </row>
    <row r="29" spans="2:11" ht="14.25" customHeight="1"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2:11" ht="14.25" customHeight="1">
      <c r="B30" s="1" t="s">
        <v>3</v>
      </c>
      <c r="K30" s="2" t="s">
        <v>46</v>
      </c>
    </row>
    <row r="31" spans="2:11" ht="42" customHeight="1">
      <c r="B31" s="8" t="s">
        <v>1</v>
      </c>
      <c r="C31" s="9" t="s">
        <v>2</v>
      </c>
      <c r="D31" s="45" t="s">
        <v>40</v>
      </c>
      <c r="E31" s="46"/>
      <c r="F31" s="45" t="s">
        <v>41</v>
      </c>
      <c r="G31" s="46"/>
      <c r="H31" s="45" t="s">
        <v>42</v>
      </c>
      <c r="I31" s="46"/>
      <c r="J31" s="50" t="s">
        <v>52</v>
      </c>
      <c r="K31" s="51"/>
    </row>
    <row r="32" spans="2:11" ht="21" customHeight="1">
      <c r="B32" s="17" t="s">
        <v>22</v>
      </c>
      <c r="C32" s="7"/>
      <c r="D32" s="41">
        <f>D33</f>
        <v>259585000</v>
      </c>
      <c r="E32" s="42"/>
      <c r="F32" s="41">
        <f>F33</f>
        <v>232563697</v>
      </c>
      <c r="G32" s="42"/>
      <c r="H32" s="41">
        <f>H33</f>
        <v>27021303</v>
      </c>
      <c r="I32" s="42"/>
      <c r="J32" s="41">
        <f>J33</f>
        <v>27021303</v>
      </c>
      <c r="K32" s="52"/>
    </row>
    <row r="33" spans="2:11" ht="21" customHeight="1">
      <c r="B33" s="19"/>
      <c r="C33" s="10" t="s">
        <v>22</v>
      </c>
      <c r="D33" s="43">
        <v>259585000</v>
      </c>
      <c r="E33" s="44"/>
      <c r="F33" s="43">
        <v>232563697</v>
      </c>
      <c r="G33" s="44"/>
      <c r="H33" s="43">
        <f>D33-F33</f>
        <v>27021303</v>
      </c>
      <c r="I33" s="44"/>
      <c r="J33" s="43">
        <f>D33-F33</f>
        <v>27021303</v>
      </c>
      <c r="K33" s="49"/>
    </row>
    <row r="34" spans="2:11" ht="21" customHeight="1">
      <c r="B34" s="18" t="s">
        <v>23</v>
      </c>
      <c r="C34" s="7"/>
      <c r="D34" s="41">
        <f>D35</f>
        <v>210521000</v>
      </c>
      <c r="E34" s="42"/>
      <c r="F34" s="41">
        <f>F35</f>
        <v>187276658</v>
      </c>
      <c r="G34" s="42"/>
      <c r="H34" s="41">
        <f>H35</f>
        <v>23244342</v>
      </c>
      <c r="I34" s="42"/>
      <c r="J34" s="41">
        <f>J35</f>
        <v>23244342</v>
      </c>
      <c r="K34" s="52"/>
    </row>
    <row r="35" spans="2:11" ht="21" customHeight="1">
      <c r="B35" s="19"/>
      <c r="C35" s="10" t="s">
        <v>29</v>
      </c>
      <c r="D35" s="43">
        <v>210521000</v>
      </c>
      <c r="E35" s="44"/>
      <c r="F35" s="43">
        <v>187276658</v>
      </c>
      <c r="G35" s="44"/>
      <c r="H35" s="43">
        <f>D35-F35</f>
        <v>23244342</v>
      </c>
      <c r="I35" s="44"/>
      <c r="J35" s="43">
        <f>D35-F35</f>
        <v>23244342</v>
      </c>
      <c r="K35" s="49"/>
    </row>
    <row r="36" spans="2:11" ht="21" customHeight="1">
      <c r="B36" s="18" t="s">
        <v>24</v>
      </c>
      <c r="C36" s="7"/>
      <c r="D36" s="41">
        <f>D37</f>
        <v>39386000</v>
      </c>
      <c r="E36" s="42"/>
      <c r="F36" s="41">
        <f>F37</f>
        <v>34566750</v>
      </c>
      <c r="G36" s="42"/>
      <c r="H36" s="41">
        <f>H37</f>
        <v>4819250</v>
      </c>
      <c r="I36" s="42"/>
      <c r="J36" s="41">
        <f>J37</f>
        <v>4819250</v>
      </c>
      <c r="K36" s="52"/>
    </row>
    <row r="37" spans="2:11" ht="21" customHeight="1">
      <c r="B37" s="19"/>
      <c r="C37" s="10" t="s">
        <v>30</v>
      </c>
      <c r="D37" s="43">
        <v>39386000</v>
      </c>
      <c r="E37" s="44"/>
      <c r="F37" s="43">
        <v>34566750</v>
      </c>
      <c r="G37" s="44"/>
      <c r="H37" s="43">
        <f>D37-F37</f>
        <v>4819250</v>
      </c>
      <c r="I37" s="44"/>
      <c r="J37" s="43">
        <f>D37-F37</f>
        <v>4819250</v>
      </c>
      <c r="K37" s="49"/>
    </row>
    <row r="38" spans="2:11" ht="42" customHeight="1">
      <c r="B38" s="24" t="s">
        <v>48</v>
      </c>
      <c r="C38" s="7"/>
      <c r="D38" s="41">
        <f>D39</f>
        <v>2139000</v>
      </c>
      <c r="E38" s="42"/>
      <c r="F38" s="41">
        <f>F39</f>
        <v>1811636</v>
      </c>
      <c r="G38" s="42"/>
      <c r="H38" s="41">
        <f>H39</f>
        <v>327364</v>
      </c>
      <c r="I38" s="42"/>
      <c r="J38" s="41">
        <f>J39</f>
        <v>327364</v>
      </c>
      <c r="K38" s="52"/>
    </row>
    <row r="39" spans="2:11" ht="42" customHeight="1">
      <c r="B39" s="19"/>
      <c r="C39" s="25" t="s">
        <v>49</v>
      </c>
      <c r="D39" s="43">
        <v>2139000</v>
      </c>
      <c r="E39" s="44"/>
      <c r="F39" s="43">
        <v>1811636</v>
      </c>
      <c r="G39" s="44"/>
      <c r="H39" s="43">
        <f>D39-F39</f>
        <v>327364</v>
      </c>
      <c r="I39" s="44"/>
      <c r="J39" s="43">
        <f>D39-F39</f>
        <v>327364</v>
      </c>
      <c r="K39" s="49"/>
    </row>
    <row r="40" spans="2:11" ht="52.5" customHeight="1">
      <c r="B40" s="24" t="s">
        <v>50</v>
      </c>
      <c r="C40" s="7"/>
      <c r="D40" s="41">
        <f>D41</f>
        <v>3183000</v>
      </c>
      <c r="E40" s="42"/>
      <c r="F40" s="41">
        <f>F41</f>
        <v>3056823</v>
      </c>
      <c r="G40" s="42"/>
      <c r="H40" s="41">
        <f>H41</f>
        <v>126177</v>
      </c>
      <c r="I40" s="42"/>
      <c r="J40" s="41">
        <f>J41</f>
        <v>126177</v>
      </c>
      <c r="K40" s="52"/>
    </row>
    <row r="41" spans="2:11" ht="52.5" customHeight="1">
      <c r="B41" s="19"/>
      <c r="C41" s="25" t="s">
        <v>51</v>
      </c>
      <c r="D41" s="43">
        <v>3183000</v>
      </c>
      <c r="E41" s="44"/>
      <c r="F41" s="43">
        <v>3056823</v>
      </c>
      <c r="G41" s="44"/>
      <c r="H41" s="43">
        <f>D41-F41</f>
        <v>126177</v>
      </c>
      <c r="I41" s="44"/>
      <c r="J41" s="43">
        <f>D41-F41</f>
        <v>126177</v>
      </c>
      <c r="K41" s="49"/>
    </row>
    <row r="42" spans="2:11" ht="21" customHeight="1">
      <c r="B42" s="18" t="s">
        <v>25</v>
      </c>
      <c r="C42" s="7"/>
      <c r="D42" s="41">
        <f>D43</f>
        <v>23256000</v>
      </c>
      <c r="E42" s="42"/>
      <c r="F42" s="41">
        <f>F43</f>
        <v>23255000</v>
      </c>
      <c r="G42" s="42"/>
      <c r="H42" s="41">
        <f>H43</f>
        <v>1000</v>
      </c>
      <c r="I42" s="42"/>
      <c r="J42" s="41">
        <f>J43</f>
        <v>1000</v>
      </c>
      <c r="K42" s="52"/>
    </row>
    <row r="43" spans="2:11" ht="21" customHeight="1">
      <c r="B43" s="19"/>
      <c r="C43" s="10" t="s">
        <v>31</v>
      </c>
      <c r="D43" s="43">
        <v>23256000</v>
      </c>
      <c r="E43" s="44"/>
      <c r="F43" s="43">
        <v>23255000</v>
      </c>
      <c r="G43" s="44"/>
      <c r="H43" s="43">
        <f>D43-F43</f>
        <v>1000</v>
      </c>
      <c r="I43" s="44"/>
      <c r="J43" s="43">
        <f>D43-F43</f>
        <v>1000</v>
      </c>
      <c r="K43" s="49"/>
    </row>
    <row r="44" spans="2:11" ht="21" customHeight="1">
      <c r="B44" s="18" t="s">
        <v>26</v>
      </c>
      <c r="C44" s="7"/>
      <c r="D44" s="41">
        <f>D45</f>
        <v>362824000</v>
      </c>
      <c r="E44" s="42"/>
      <c r="F44" s="41">
        <f>F45</f>
        <v>362794712</v>
      </c>
      <c r="G44" s="42"/>
      <c r="H44" s="41">
        <f>H45</f>
        <v>29288</v>
      </c>
      <c r="I44" s="42"/>
      <c r="J44" s="41">
        <f>J45</f>
        <v>29288</v>
      </c>
      <c r="K44" s="52"/>
    </row>
    <row r="45" spans="2:11" ht="21" customHeight="1">
      <c r="B45" s="19"/>
      <c r="C45" s="10" t="s">
        <v>32</v>
      </c>
      <c r="D45" s="43">
        <v>362824000</v>
      </c>
      <c r="E45" s="44"/>
      <c r="F45" s="43">
        <v>362794712</v>
      </c>
      <c r="G45" s="44"/>
      <c r="H45" s="43">
        <f>D45-F45</f>
        <v>29288</v>
      </c>
      <c r="I45" s="44"/>
      <c r="J45" s="43">
        <f>D45-F45</f>
        <v>29288</v>
      </c>
      <c r="K45" s="49"/>
    </row>
    <row r="46" spans="2:11" ht="21" customHeight="1">
      <c r="B46" s="17" t="s">
        <v>27</v>
      </c>
      <c r="C46" s="26"/>
      <c r="D46" s="41">
        <f>D47</f>
        <v>1000</v>
      </c>
      <c r="E46" s="42"/>
      <c r="F46" s="41">
        <f>F47</f>
        <v>0</v>
      </c>
      <c r="G46" s="42"/>
      <c r="H46" s="41">
        <f>H47</f>
        <v>1000</v>
      </c>
      <c r="I46" s="42"/>
      <c r="J46" s="41">
        <f>J47</f>
        <v>1000</v>
      </c>
      <c r="K46" s="52"/>
    </row>
    <row r="47" spans="2:11" ht="21" customHeight="1">
      <c r="B47" s="19"/>
      <c r="C47" s="10" t="s">
        <v>33</v>
      </c>
      <c r="D47" s="43">
        <v>1000</v>
      </c>
      <c r="E47" s="44"/>
      <c r="F47" s="43">
        <v>0</v>
      </c>
      <c r="G47" s="44"/>
      <c r="H47" s="43">
        <f>D47-F47</f>
        <v>1000</v>
      </c>
      <c r="I47" s="44"/>
      <c r="J47" s="43">
        <f>D47-F47</f>
        <v>1000</v>
      </c>
      <c r="K47" s="49"/>
    </row>
    <row r="48" spans="2:11" ht="21" customHeight="1">
      <c r="B48" s="17" t="s">
        <v>28</v>
      </c>
      <c r="C48" s="26"/>
      <c r="D48" s="41">
        <f>D49</f>
        <v>1815000</v>
      </c>
      <c r="E48" s="42"/>
      <c r="F48" s="41">
        <f>F49</f>
        <v>0</v>
      </c>
      <c r="G48" s="42"/>
      <c r="H48" s="41">
        <f>H49</f>
        <v>1815000</v>
      </c>
      <c r="I48" s="42"/>
      <c r="J48" s="41">
        <f>J49</f>
        <v>1815000</v>
      </c>
      <c r="K48" s="52"/>
    </row>
    <row r="49" spans="2:11" ht="20.25" customHeight="1">
      <c r="B49" s="19"/>
      <c r="C49" s="10" t="s">
        <v>34</v>
      </c>
      <c r="D49" s="43">
        <v>1815000</v>
      </c>
      <c r="E49" s="44"/>
      <c r="F49" s="43">
        <v>0</v>
      </c>
      <c r="G49" s="44"/>
      <c r="H49" s="43">
        <f>D49-F49</f>
        <v>1815000</v>
      </c>
      <c r="I49" s="44"/>
      <c r="J49" s="43">
        <f>D49-F49</f>
        <v>1815000</v>
      </c>
      <c r="K49" s="49"/>
    </row>
    <row r="50" spans="2:11" ht="21" customHeight="1">
      <c r="B50" s="17" t="s">
        <v>73</v>
      </c>
      <c r="C50" s="26"/>
      <c r="D50" s="41">
        <f>D51</f>
        <v>9520000</v>
      </c>
      <c r="E50" s="42"/>
      <c r="F50" s="41">
        <f>F51</f>
        <v>9487912</v>
      </c>
      <c r="G50" s="42"/>
      <c r="H50" s="41">
        <f>H51</f>
        <v>32088</v>
      </c>
      <c r="I50" s="42"/>
      <c r="J50" s="41">
        <f>J51</f>
        <v>32088</v>
      </c>
      <c r="K50" s="52"/>
    </row>
    <row r="51" spans="2:11" ht="20.25" customHeight="1">
      <c r="B51" s="19"/>
      <c r="C51" s="10" t="s">
        <v>74</v>
      </c>
      <c r="D51" s="43">
        <v>9520000</v>
      </c>
      <c r="E51" s="44"/>
      <c r="F51" s="43">
        <v>9487912</v>
      </c>
      <c r="G51" s="44"/>
      <c r="H51" s="43">
        <f>D51-F51</f>
        <v>32088</v>
      </c>
      <c r="I51" s="44"/>
      <c r="J51" s="43">
        <f>D51-F51</f>
        <v>32088</v>
      </c>
      <c r="K51" s="49"/>
    </row>
    <row r="52" spans="2:11" ht="42" customHeight="1">
      <c r="B52" s="33" t="s">
        <v>5</v>
      </c>
      <c r="C52" s="34"/>
      <c r="D52" s="53">
        <f>SUM(D32:D51)/2</f>
        <v>912230000</v>
      </c>
      <c r="E52" s="54"/>
      <c r="F52" s="53">
        <f>SUM(F32:F51)/2</f>
        <v>854813188</v>
      </c>
      <c r="G52" s="54"/>
      <c r="H52" s="53">
        <f>SUM(H32:H51)/2</f>
        <v>57416812</v>
      </c>
      <c r="I52" s="54"/>
      <c r="J52" s="53">
        <f>SUM(J32:J51)/2</f>
        <v>57416812</v>
      </c>
      <c r="K52" s="57"/>
    </row>
    <row r="53" ht="21" customHeight="1"/>
    <row r="54" spans="7:11" ht="21" customHeight="1">
      <c r="G54" s="2" t="s">
        <v>44</v>
      </c>
      <c r="H54" s="55">
        <f>G28-F52</f>
        <v>104359014</v>
      </c>
      <c r="I54" s="56"/>
      <c r="J54" s="56"/>
      <c r="K54" s="1" t="s">
        <v>45</v>
      </c>
    </row>
  </sheetData>
  <sheetProtection password="DC94" sheet="1"/>
  <mergeCells count="135">
    <mergeCell ref="H54:J54"/>
    <mergeCell ref="E21:F21"/>
    <mergeCell ref="I21:J21"/>
    <mergeCell ref="D50:E50"/>
    <mergeCell ref="F50:G50"/>
    <mergeCell ref="H50:I50"/>
    <mergeCell ref="J50:K50"/>
    <mergeCell ref="D51:E51"/>
    <mergeCell ref="F51:G51"/>
    <mergeCell ref="H51:I51"/>
    <mergeCell ref="D49:E49"/>
    <mergeCell ref="F49:G49"/>
    <mergeCell ref="H49:I49"/>
    <mergeCell ref="J49:K49"/>
    <mergeCell ref="B52:C52"/>
    <mergeCell ref="D52:E52"/>
    <mergeCell ref="F52:G52"/>
    <mergeCell ref="H52:I52"/>
    <mergeCell ref="J52:K52"/>
    <mergeCell ref="J51:K51"/>
    <mergeCell ref="D47:E47"/>
    <mergeCell ref="F47:G47"/>
    <mergeCell ref="H47:I47"/>
    <mergeCell ref="J47:K47"/>
    <mergeCell ref="D48:E48"/>
    <mergeCell ref="F48:G48"/>
    <mergeCell ref="H48:I48"/>
    <mergeCell ref="J48:K48"/>
    <mergeCell ref="D45:E45"/>
    <mergeCell ref="F45:G45"/>
    <mergeCell ref="H45:I45"/>
    <mergeCell ref="J45:K45"/>
    <mergeCell ref="D46:E46"/>
    <mergeCell ref="F46:G46"/>
    <mergeCell ref="H46:I46"/>
    <mergeCell ref="J46:K46"/>
    <mergeCell ref="D43:E43"/>
    <mergeCell ref="F43:G43"/>
    <mergeCell ref="H43:I43"/>
    <mergeCell ref="J43:K43"/>
    <mergeCell ref="D44:E44"/>
    <mergeCell ref="F44:G44"/>
    <mergeCell ref="H44:I44"/>
    <mergeCell ref="J44:K44"/>
    <mergeCell ref="D41:E41"/>
    <mergeCell ref="F41:G41"/>
    <mergeCell ref="H41:I41"/>
    <mergeCell ref="J41:K41"/>
    <mergeCell ref="D42:E42"/>
    <mergeCell ref="F42:G42"/>
    <mergeCell ref="H42:I42"/>
    <mergeCell ref="J42:K42"/>
    <mergeCell ref="D39:E39"/>
    <mergeCell ref="F39:G39"/>
    <mergeCell ref="H39:I39"/>
    <mergeCell ref="J39:K39"/>
    <mergeCell ref="D40:E40"/>
    <mergeCell ref="F40:G40"/>
    <mergeCell ref="H40:I40"/>
    <mergeCell ref="J40:K40"/>
    <mergeCell ref="D37:E37"/>
    <mergeCell ref="F37:G37"/>
    <mergeCell ref="H37:I37"/>
    <mergeCell ref="J37:K37"/>
    <mergeCell ref="D38:E38"/>
    <mergeCell ref="F38:G38"/>
    <mergeCell ref="H38:I38"/>
    <mergeCell ref="J38:K38"/>
    <mergeCell ref="D35:E35"/>
    <mergeCell ref="F35:G35"/>
    <mergeCell ref="H35:I35"/>
    <mergeCell ref="J35:K35"/>
    <mergeCell ref="D36:E36"/>
    <mergeCell ref="F36:G36"/>
    <mergeCell ref="H36:I36"/>
    <mergeCell ref="J36:K36"/>
    <mergeCell ref="D33:E33"/>
    <mergeCell ref="F33:G33"/>
    <mergeCell ref="H33:I33"/>
    <mergeCell ref="J33:K33"/>
    <mergeCell ref="D34:E34"/>
    <mergeCell ref="F34:G34"/>
    <mergeCell ref="H34:I34"/>
    <mergeCell ref="J34:K34"/>
    <mergeCell ref="D31:E31"/>
    <mergeCell ref="F31:G31"/>
    <mergeCell ref="H31:I31"/>
    <mergeCell ref="J31:K31"/>
    <mergeCell ref="D32:E32"/>
    <mergeCell ref="F32:G32"/>
    <mergeCell ref="H32:I32"/>
    <mergeCell ref="J32:K32"/>
    <mergeCell ref="E26:F26"/>
    <mergeCell ref="I26:J26"/>
    <mergeCell ref="E27:F27"/>
    <mergeCell ref="I27:J27"/>
    <mergeCell ref="B28:C28"/>
    <mergeCell ref="E28:F28"/>
    <mergeCell ref="I28:J28"/>
    <mergeCell ref="E23:F23"/>
    <mergeCell ref="I23:J23"/>
    <mergeCell ref="E24:F24"/>
    <mergeCell ref="I24:J24"/>
    <mergeCell ref="E25:F25"/>
    <mergeCell ref="I25:J25"/>
    <mergeCell ref="E19:F19"/>
    <mergeCell ref="I19:J19"/>
    <mergeCell ref="E20:F20"/>
    <mergeCell ref="I20:J20"/>
    <mergeCell ref="E22:F22"/>
    <mergeCell ref="I22:J22"/>
    <mergeCell ref="E16:F16"/>
    <mergeCell ref="I16:J16"/>
    <mergeCell ref="E17:F17"/>
    <mergeCell ref="I17:J17"/>
    <mergeCell ref="E18:F18"/>
    <mergeCell ref="I18:J18"/>
    <mergeCell ref="E13:F13"/>
    <mergeCell ref="I13:J13"/>
    <mergeCell ref="E14:F14"/>
    <mergeCell ref="I14:J14"/>
    <mergeCell ref="E15:F15"/>
    <mergeCell ref="I15:J15"/>
    <mergeCell ref="E10:F10"/>
    <mergeCell ref="I10:J10"/>
    <mergeCell ref="E11:F11"/>
    <mergeCell ref="I11:J11"/>
    <mergeCell ref="E12:F12"/>
    <mergeCell ref="I12:J12"/>
    <mergeCell ref="E7:F7"/>
    <mergeCell ref="I7:J7"/>
    <mergeCell ref="E8:F8"/>
    <mergeCell ref="I8:J8"/>
    <mergeCell ref="E9:F9"/>
    <mergeCell ref="I9:J9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81" r:id="rId1"/>
  <rowBreaks count="1" manualBreakCount="1">
    <brk id="28" min="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3:K52"/>
  <sheetViews>
    <sheetView showGridLines="0" showRowColHeaders="0" zoomScalePageLayoutView="0" workbookViewId="0" topLeftCell="A1">
      <selection activeCell="C4" sqref="C4"/>
    </sheetView>
  </sheetViews>
  <sheetFormatPr defaultColWidth="9.00390625" defaultRowHeight="13.5"/>
  <cols>
    <col min="1" max="1" width="10.625" style="1" customWidth="1"/>
    <col min="2" max="3" width="20.625" style="1" customWidth="1"/>
    <col min="4" max="4" width="16.125" style="1" customWidth="1"/>
    <col min="5" max="6" width="8.375" style="1" customWidth="1"/>
    <col min="7" max="7" width="16.125" style="1" customWidth="1"/>
    <col min="8" max="8" width="11.625" style="1" customWidth="1"/>
    <col min="9" max="10" width="6.125" style="1" customWidth="1"/>
    <col min="11" max="11" width="16.625" style="1" customWidth="1"/>
    <col min="12" max="16384" width="9.00390625" style="1" customWidth="1"/>
  </cols>
  <sheetData>
    <row r="3" spans="4:10" ht="21" customHeight="1">
      <c r="D3" s="5"/>
      <c r="E3" s="5" t="s">
        <v>75</v>
      </c>
      <c r="F3" s="5"/>
      <c r="G3" s="5"/>
      <c r="H3" s="5"/>
      <c r="I3" s="5"/>
      <c r="J3" s="5"/>
    </row>
    <row r="4" spans="4:10" ht="21" customHeight="1">
      <c r="D4" s="5"/>
      <c r="E4" s="5" t="s">
        <v>47</v>
      </c>
      <c r="F4" s="5"/>
      <c r="G4" s="5"/>
      <c r="H4" s="5"/>
      <c r="I4" s="5"/>
      <c r="J4" s="5"/>
    </row>
    <row r="6" spans="2:11" ht="14.25">
      <c r="B6" s="1" t="s">
        <v>0</v>
      </c>
      <c r="K6" s="2" t="s">
        <v>63</v>
      </c>
    </row>
    <row r="7" spans="2:11" ht="42" customHeight="1">
      <c r="B7" s="8" t="s">
        <v>1</v>
      </c>
      <c r="C7" s="9" t="s">
        <v>2</v>
      </c>
      <c r="D7" s="11" t="s">
        <v>35</v>
      </c>
      <c r="E7" s="45" t="s">
        <v>43</v>
      </c>
      <c r="F7" s="46"/>
      <c r="G7" s="11" t="s">
        <v>36</v>
      </c>
      <c r="H7" s="11" t="s">
        <v>37</v>
      </c>
      <c r="I7" s="45" t="s">
        <v>38</v>
      </c>
      <c r="J7" s="46"/>
      <c r="K7" s="12" t="s">
        <v>53</v>
      </c>
    </row>
    <row r="8" spans="2:11" ht="21" customHeight="1">
      <c r="B8" s="17" t="s">
        <v>6</v>
      </c>
      <c r="C8" s="7"/>
      <c r="D8" s="13">
        <f>SUM(D9:D10)</f>
        <v>284313000</v>
      </c>
      <c r="E8" s="39">
        <f>SUM(E9:E10)</f>
        <v>283628351</v>
      </c>
      <c r="F8" s="40"/>
      <c r="G8" s="13">
        <f>SUM(G9:G10)</f>
        <v>283628351</v>
      </c>
      <c r="H8" s="13">
        <f>SUM(H9:H10)</f>
        <v>0</v>
      </c>
      <c r="I8" s="39">
        <f>SUM(I9:I10)</f>
        <v>0</v>
      </c>
      <c r="J8" s="40"/>
      <c r="K8" s="20">
        <f>SUM(K9:K10)</f>
        <v>-684649</v>
      </c>
    </row>
    <row r="9" spans="2:11" ht="21" customHeight="1">
      <c r="B9" s="18"/>
      <c r="C9" s="6" t="s">
        <v>6</v>
      </c>
      <c r="D9" s="14">
        <v>283666000</v>
      </c>
      <c r="E9" s="58">
        <v>283040441</v>
      </c>
      <c r="F9" s="59"/>
      <c r="G9" s="14">
        <f>E9</f>
        <v>283040441</v>
      </c>
      <c r="H9" s="14">
        <v>0</v>
      </c>
      <c r="I9" s="58">
        <f>E9-G9-H9</f>
        <v>0</v>
      </c>
      <c r="J9" s="59"/>
      <c r="K9" s="22">
        <f>G9-D9</f>
        <v>-625559</v>
      </c>
    </row>
    <row r="10" spans="2:11" ht="21" customHeight="1">
      <c r="B10" s="19"/>
      <c r="C10" s="10" t="s">
        <v>13</v>
      </c>
      <c r="D10" s="15">
        <v>647000</v>
      </c>
      <c r="E10" s="37">
        <v>587910</v>
      </c>
      <c r="F10" s="38"/>
      <c r="G10" s="15">
        <f>E10</f>
        <v>587910</v>
      </c>
      <c r="H10" s="15">
        <v>0</v>
      </c>
      <c r="I10" s="37">
        <f>E10-G10-H10</f>
        <v>0</v>
      </c>
      <c r="J10" s="38"/>
      <c r="K10" s="21">
        <f>G10-D10</f>
        <v>-59090</v>
      </c>
    </row>
    <row r="11" spans="2:11" ht="21" customHeight="1">
      <c r="B11" s="18" t="s">
        <v>7</v>
      </c>
      <c r="C11" s="7"/>
      <c r="D11" s="13">
        <f>D12</f>
        <v>189845000</v>
      </c>
      <c r="E11" s="39">
        <f>E12</f>
        <v>181230876</v>
      </c>
      <c r="F11" s="40"/>
      <c r="G11" s="13">
        <f>G12</f>
        <v>181230876</v>
      </c>
      <c r="H11" s="13">
        <f>H12</f>
        <v>0</v>
      </c>
      <c r="I11" s="39">
        <f>I12</f>
        <v>0</v>
      </c>
      <c r="J11" s="40"/>
      <c r="K11" s="20">
        <f>K12</f>
        <v>-8614124</v>
      </c>
    </row>
    <row r="12" spans="2:11" ht="21" customHeight="1">
      <c r="B12" s="19"/>
      <c r="C12" s="10" t="s">
        <v>14</v>
      </c>
      <c r="D12" s="15">
        <v>189845000</v>
      </c>
      <c r="E12" s="37">
        <v>181230876</v>
      </c>
      <c r="F12" s="38"/>
      <c r="G12" s="15">
        <f>E12</f>
        <v>181230876</v>
      </c>
      <c r="H12" s="15">
        <v>0</v>
      </c>
      <c r="I12" s="37">
        <f>E12-G12-H12</f>
        <v>0</v>
      </c>
      <c r="J12" s="38"/>
      <c r="K12" s="21">
        <f>G12-D12</f>
        <v>-8614124</v>
      </c>
    </row>
    <row r="13" spans="2:11" ht="21" customHeight="1">
      <c r="B13" s="18" t="s">
        <v>8</v>
      </c>
      <c r="C13" s="7"/>
      <c r="D13" s="13">
        <f>D14</f>
        <v>3587000</v>
      </c>
      <c r="E13" s="39">
        <f>E14</f>
        <v>3587000</v>
      </c>
      <c r="F13" s="40"/>
      <c r="G13" s="13">
        <f>G14</f>
        <v>3587000</v>
      </c>
      <c r="H13" s="13">
        <f>H14</f>
        <v>0</v>
      </c>
      <c r="I13" s="39">
        <f>I14</f>
        <v>0</v>
      </c>
      <c r="J13" s="40"/>
      <c r="K13" s="20">
        <f>K14</f>
        <v>0</v>
      </c>
    </row>
    <row r="14" spans="2:11" ht="21" customHeight="1">
      <c r="B14" s="19"/>
      <c r="C14" s="10" t="s">
        <v>15</v>
      </c>
      <c r="D14" s="15">
        <v>3587000</v>
      </c>
      <c r="E14" s="37">
        <v>3587000</v>
      </c>
      <c r="F14" s="38"/>
      <c r="G14" s="15">
        <f>E14</f>
        <v>3587000</v>
      </c>
      <c r="H14" s="15">
        <v>0</v>
      </c>
      <c r="I14" s="37">
        <f>E14-G14-H14</f>
        <v>0</v>
      </c>
      <c r="J14" s="38"/>
      <c r="K14" s="21">
        <f>G14-D14</f>
        <v>0</v>
      </c>
    </row>
    <row r="15" spans="2:11" ht="21" customHeight="1">
      <c r="B15" s="18" t="s">
        <v>9</v>
      </c>
      <c r="C15" s="7"/>
      <c r="D15" s="13">
        <f>D16</f>
        <v>1000</v>
      </c>
      <c r="E15" s="39">
        <f>E16</f>
        <v>0</v>
      </c>
      <c r="F15" s="40"/>
      <c r="G15" s="13">
        <f>G16</f>
        <v>0</v>
      </c>
      <c r="H15" s="13">
        <f>H16</f>
        <v>0</v>
      </c>
      <c r="I15" s="39">
        <f>I16</f>
        <v>0</v>
      </c>
      <c r="J15" s="40"/>
      <c r="K15" s="20">
        <f>K16</f>
        <v>-1000</v>
      </c>
    </row>
    <row r="16" spans="2:11" ht="21" customHeight="1">
      <c r="B16" s="19"/>
      <c r="C16" s="10" t="s">
        <v>16</v>
      </c>
      <c r="D16" s="15">
        <v>1000</v>
      </c>
      <c r="E16" s="37">
        <v>0</v>
      </c>
      <c r="F16" s="38"/>
      <c r="G16" s="15">
        <f>E16</f>
        <v>0</v>
      </c>
      <c r="H16" s="15">
        <v>0</v>
      </c>
      <c r="I16" s="37">
        <f>E16-G16-H16</f>
        <v>0</v>
      </c>
      <c r="J16" s="38"/>
      <c r="K16" s="21">
        <f>G16-D16</f>
        <v>-1000</v>
      </c>
    </row>
    <row r="17" spans="2:11" ht="21" customHeight="1">
      <c r="B17" s="18" t="s">
        <v>10</v>
      </c>
      <c r="C17" s="7"/>
      <c r="D17" s="13">
        <f>D18</f>
        <v>1000</v>
      </c>
      <c r="E17" s="39">
        <f>E18</f>
        <v>0</v>
      </c>
      <c r="F17" s="40"/>
      <c r="G17" s="13">
        <f>G18</f>
        <v>0</v>
      </c>
      <c r="H17" s="13">
        <f>H18</f>
        <v>0</v>
      </c>
      <c r="I17" s="39">
        <f>I18</f>
        <v>0</v>
      </c>
      <c r="J17" s="40"/>
      <c r="K17" s="20">
        <f>K18</f>
        <v>-1000</v>
      </c>
    </row>
    <row r="18" spans="2:11" ht="21" customHeight="1">
      <c r="B18" s="19"/>
      <c r="C18" s="10" t="s">
        <v>17</v>
      </c>
      <c r="D18" s="15">
        <v>1000</v>
      </c>
      <c r="E18" s="37">
        <v>0</v>
      </c>
      <c r="F18" s="38"/>
      <c r="G18" s="15">
        <f>E18</f>
        <v>0</v>
      </c>
      <c r="H18" s="15">
        <v>0</v>
      </c>
      <c r="I18" s="37">
        <f>E18-G18-H18</f>
        <v>0</v>
      </c>
      <c r="J18" s="38"/>
      <c r="K18" s="21">
        <f>G18-D18</f>
        <v>-1000</v>
      </c>
    </row>
    <row r="19" spans="2:11" ht="21" customHeight="1">
      <c r="B19" s="18" t="s">
        <v>69</v>
      </c>
      <c r="C19" s="7"/>
      <c r="D19" s="13">
        <f>SUM(D20:D21)</f>
        <v>32023000</v>
      </c>
      <c r="E19" s="39">
        <f aca="true" t="shared" si="0" ref="E19:K19">SUM(E20:E21)</f>
        <v>32021000</v>
      </c>
      <c r="F19" s="40"/>
      <c r="G19" s="13">
        <f t="shared" si="0"/>
        <v>32021000</v>
      </c>
      <c r="H19" s="13">
        <f t="shared" si="0"/>
        <v>0</v>
      </c>
      <c r="I19" s="39">
        <f t="shared" si="0"/>
        <v>0</v>
      </c>
      <c r="J19" s="40"/>
      <c r="K19" s="31">
        <f t="shared" si="0"/>
        <v>-2000</v>
      </c>
    </row>
    <row r="20" spans="2:11" ht="21" customHeight="1">
      <c r="B20" s="18"/>
      <c r="C20" s="6" t="s">
        <v>70</v>
      </c>
      <c r="D20" s="14">
        <v>1000</v>
      </c>
      <c r="E20" s="58">
        <v>0</v>
      </c>
      <c r="F20" s="59"/>
      <c r="G20" s="14">
        <f>E20</f>
        <v>0</v>
      </c>
      <c r="H20" s="14">
        <v>0</v>
      </c>
      <c r="I20" s="58">
        <f>E20-G20-H20</f>
        <v>0</v>
      </c>
      <c r="J20" s="59"/>
      <c r="K20" s="22">
        <f>G20-D20</f>
        <v>-1000</v>
      </c>
    </row>
    <row r="21" spans="2:11" ht="21" customHeight="1">
      <c r="B21" s="19"/>
      <c r="C21" s="32" t="s">
        <v>72</v>
      </c>
      <c r="D21" s="16">
        <v>32022000</v>
      </c>
      <c r="E21" s="35">
        <v>32021000</v>
      </c>
      <c r="F21" s="36"/>
      <c r="G21" s="16">
        <f>E21</f>
        <v>32021000</v>
      </c>
      <c r="H21" s="16">
        <v>0</v>
      </c>
      <c r="I21" s="35">
        <f>E21-G21-H21</f>
        <v>0</v>
      </c>
      <c r="J21" s="36"/>
      <c r="K21" s="21">
        <f>G21-D21</f>
        <v>-1000</v>
      </c>
    </row>
    <row r="22" spans="2:11" ht="21" customHeight="1">
      <c r="B22" s="18" t="s">
        <v>67</v>
      </c>
      <c r="C22" s="7"/>
      <c r="D22" s="13">
        <f>D23</f>
        <v>104359000</v>
      </c>
      <c r="E22" s="39">
        <f>E23</f>
        <v>104359014</v>
      </c>
      <c r="F22" s="40"/>
      <c r="G22" s="13">
        <f>G23</f>
        <v>104359014</v>
      </c>
      <c r="H22" s="13">
        <f>H23</f>
        <v>0</v>
      </c>
      <c r="I22" s="39">
        <f>I23</f>
        <v>0</v>
      </c>
      <c r="J22" s="40"/>
      <c r="K22" s="20">
        <f>K23</f>
        <v>14</v>
      </c>
    </row>
    <row r="23" spans="2:11" ht="21" customHeight="1">
      <c r="B23" s="19"/>
      <c r="C23" s="10" t="s">
        <v>18</v>
      </c>
      <c r="D23" s="15">
        <v>104359000</v>
      </c>
      <c r="E23" s="37">
        <v>104359014</v>
      </c>
      <c r="F23" s="38"/>
      <c r="G23" s="15">
        <f>E23</f>
        <v>104359014</v>
      </c>
      <c r="H23" s="15">
        <v>0</v>
      </c>
      <c r="I23" s="37">
        <f>E23-G23-H23</f>
        <v>0</v>
      </c>
      <c r="J23" s="38"/>
      <c r="K23" s="21">
        <f>G23-D23</f>
        <v>14</v>
      </c>
    </row>
    <row r="24" spans="2:11" ht="21" customHeight="1">
      <c r="B24" s="18" t="s">
        <v>68</v>
      </c>
      <c r="C24" s="7"/>
      <c r="D24" s="13">
        <f>SUM(D25:D25)</f>
        <v>10811000</v>
      </c>
      <c r="E24" s="39">
        <f>SUM(E25:E25)</f>
        <v>7836509</v>
      </c>
      <c r="F24" s="40"/>
      <c r="G24" s="13">
        <f>SUM(G25:G25)</f>
        <v>7836509</v>
      </c>
      <c r="H24" s="13">
        <f>SUM(H25:H25)</f>
        <v>0</v>
      </c>
      <c r="I24" s="39">
        <f>SUM(I25:I25)</f>
        <v>0</v>
      </c>
      <c r="J24" s="40"/>
      <c r="K24" s="20">
        <f>SUM(K25:K25)</f>
        <v>-2974491</v>
      </c>
    </row>
    <row r="25" spans="2:11" ht="21" customHeight="1">
      <c r="B25" s="19"/>
      <c r="C25" s="10" t="s">
        <v>19</v>
      </c>
      <c r="D25" s="15">
        <v>10811000</v>
      </c>
      <c r="E25" s="37">
        <v>7836509</v>
      </c>
      <c r="F25" s="38"/>
      <c r="G25" s="15">
        <f>E25</f>
        <v>7836509</v>
      </c>
      <c r="H25" s="15">
        <v>0</v>
      </c>
      <c r="I25" s="37">
        <f>E25-G25-H25</f>
        <v>0</v>
      </c>
      <c r="J25" s="38"/>
      <c r="K25" s="21">
        <f>G25-D25</f>
        <v>-2974491</v>
      </c>
    </row>
    <row r="26" spans="2:11" ht="42" customHeight="1">
      <c r="B26" s="33" t="s">
        <v>4</v>
      </c>
      <c r="C26" s="34"/>
      <c r="D26" s="16">
        <f aca="true" t="shared" si="1" ref="D26:K26">SUM(D8:D25)/2</f>
        <v>624940000</v>
      </c>
      <c r="E26" s="35">
        <f t="shared" si="1"/>
        <v>612662750</v>
      </c>
      <c r="F26" s="36">
        <f t="shared" si="1"/>
        <v>0</v>
      </c>
      <c r="G26" s="16">
        <f t="shared" si="1"/>
        <v>612662750</v>
      </c>
      <c r="H26" s="16">
        <f t="shared" si="1"/>
        <v>0</v>
      </c>
      <c r="I26" s="35">
        <f t="shared" si="1"/>
        <v>0</v>
      </c>
      <c r="J26" s="36">
        <f t="shared" si="1"/>
        <v>0</v>
      </c>
      <c r="K26" s="23">
        <f t="shared" si="1"/>
        <v>-12277250</v>
      </c>
    </row>
    <row r="27" spans="2:11" ht="14.25" customHeight="1"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2:11" ht="14.25" customHeight="1">
      <c r="B28" s="1" t="s">
        <v>3</v>
      </c>
      <c r="K28" s="2" t="s">
        <v>46</v>
      </c>
    </row>
    <row r="29" spans="2:11" ht="42" customHeight="1">
      <c r="B29" s="8" t="s">
        <v>1</v>
      </c>
      <c r="C29" s="9" t="s">
        <v>2</v>
      </c>
      <c r="D29" s="45" t="s">
        <v>40</v>
      </c>
      <c r="E29" s="46"/>
      <c r="F29" s="45" t="s">
        <v>41</v>
      </c>
      <c r="G29" s="46"/>
      <c r="H29" s="45" t="s">
        <v>42</v>
      </c>
      <c r="I29" s="46"/>
      <c r="J29" s="50" t="s">
        <v>52</v>
      </c>
      <c r="K29" s="51"/>
    </row>
    <row r="30" spans="2:11" ht="21" customHeight="1">
      <c r="B30" s="17" t="s">
        <v>22</v>
      </c>
      <c r="C30" s="7"/>
      <c r="D30" s="41">
        <f>D31</f>
        <v>301333000</v>
      </c>
      <c r="E30" s="42"/>
      <c r="F30" s="41">
        <f>F31</f>
        <v>295276485</v>
      </c>
      <c r="G30" s="42"/>
      <c r="H30" s="41">
        <f>H31</f>
        <v>6056515</v>
      </c>
      <c r="I30" s="42"/>
      <c r="J30" s="41">
        <f>J31</f>
        <v>6056515</v>
      </c>
      <c r="K30" s="52"/>
    </row>
    <row r="31" spans="2:11" ht="21" customHeight="1">
      <c r="B31" s="19"/>
      <c r="C31" s="10" t="s">
        <v>22</v>
      </c>
      <c r="D31" s="43">
        <v>301333000</v>
      </c>
      <c r="E31" s="44"/>
      <c r="F31" s="43">
        <v>295276485</v>
      </c>
      <c r="G31" s="44"/>
      <c r="H31" s="43">
        <f>D31-F31</f>
        <v>6056515</v>
      </c>
      <c r="I31" s="44"/>
      <c r="J31" s="43">
        <f>D31-F31</f>
        <v>6056515</v>
      </c>
      <c r="K31" s="49"/>
    </row>
    <row r="32" spans="2:11" ht="21" customHeight="1">
      <c r="B32" s="18" t="s">
        <v>23</v>
      </c>
      <c r="C32" s="7"/>
      <c r="D32" s="41">
        <f>D33</f>
        <v>222484000</v>
      </c>
      <c r="E32" s="42"/>
      <c r="F32" s="41">
        <f>F33</f>
        <v>204902946</v>
      </c>
      <c r="G32" s="42"/>
      <c r="H32" s="41">
        <f>H33</f>
        <v>17581054</v>
      </c>
      <c r="I32" s="42"/>
      <c r="J32" s="41">
        <f>J33</f>
        <v>17581054</v>
      </c>
      <c r="K32" s="52"/>
    </row>
    <row r="33" spans="2:11" ht="21" customHeight="1">
      <c r="B33" s="19"/>
      <c r="C33" s="10" t="s">
        <v>29</v>
      </c>
      <c r="D33" s="43">
        <v>222484000</v>
      </c>
      <c r="E33" s="44"/>
      <c r="F33" s="43">
        <v>204902946</v>
      </c>
      <c r="G33" s="44"/>
      <c r="H33" s="43">
        <f>D33-F33</f>
        <v>17581054</v>
      </c>
      <c r="I33" s="44"/>
      <c r="J33" s="43">
        <f>D33-F33</f>
        <v>17581054</v>
      </c>
      <c r="K33" s="49"/>
    </row>
    <row r="34" spans="2:11" ht="21" customHeight="1">
      <c r="B34" s="18" t="s">
        <v>24</v>
      </c>
      <c r="C34" s="7"/>
      <c r="D34" s="41">
        <f>D35</f>
        <v>35046000</v>
      </c>
      <c r="E34" s="42"/>
      <c r="F34" s="41">
        <f>F35</f>
        <v>34024944</v>
      </c>
      <c r="G34" s="42"/>
      <c r="H34" s="41">
        <f>H35</f>
        <v>1021056</v>
      </c>
      <c r="I34" s="42"/>
      <c r="J34" s="41">
        <f>J35</f>
        <v>1021056</v>
      </c>
      <c r="K34" s="52"/>
    </row>
    <row r="35" spans="2:11" ht="21" customHeight="1">
      <c r="B35" s="19"/>
      <c r="C35" s="10" t="s">
        <v>30</v>
      </c>
      <c r="D35" s="43">
        <v>35046000</v>
      </c>
      <c r="E35" s="44"/>
      <c r="F35" s="43">
        <v>34024944</v>
      </c>
      <c r="G35" s="44"/>
      <c r="H35" s="43">
        <f>D35-F35</f>
        <v>1021056</v>
      </c>
      <c r="I35" s="44"/>
      <c r="J35" s="43">
        <f>D35-F35</f>
        <v>1021056</v>
      </c>
      <c r="K35" s="49"/>
    </row>
    <row r="36" spans="2:11" ht="42" customHeight="1">
      <c r="B36" s="24" t="s">
        <v>48</v>
      </c>
      <c r="C36" s="7"/>
      <c r="D36" s="41">
        <f>D37</f>
        <v>2139000</v>
      </c>
      <c r="E36" s="42"/>
      <c r="F36" s="41">
        <f>F37</f>
        <v>1828744</v>
      </c>
      <c r="G36" s="42"/>
      <c r="H36" s="41">
        <f>H37</f>
        <v>310256</v>
      </c>
      <c r="I36" s="42"/>
      <c r="J36" s="41">
        <f>J37</f>
        <v>310256</v>
      </c>
      <c r="K36" s="52"/>
    </row>
    <row r="37" spans="2:11" ht="42" customHeight="1">
      <c r="B37" s="19"/>
      <c r="C37" s="25" t="s">
        <v>49</v>
      </c>
      <c r="D37" s="43">
        <v>2139000</v>
      </c>
      <c r="E37" s="44"/>
      <c r="F37" s="43">
        <v>1828744</v>
      </c>
      <c r="G37" s="44"/>
      <c r="H37" s="43">
        <f>D37-F37</f>
        <v>310256</v>
      </c>
      <c r="I37" s="44"/>
      <c r="J37" s="43">
        <f>D37-F37</f>
        <v>310256</v>
      </c>
      <c r="K37" s="49"/>
    </row>
    <row r="38" spans="2:11" ht="52.5" customHeight="1">
      <c r="B38" s="24" t="s">
        <v>50</v>
      </c>
      <c r="C38" s="7"/>
      <c r="D38" s="41">
        <f>D39</f>
        <v>3183000</v>
      </c>
      <c r="E38" s="42"/>
      <c r="F38" s="41">
        <f>F39</f>
        <v>2971105</v>
      </c>
      <c r="G38" s="42"/>
      <c r="H38" s="41">
        <f>H39</f>
        <v>211895</v>
      </c>
      <c r="I38" s="42"/>
      <c r="J38" s="41">
        <f>J39</f>
        <v>211895</v>
      </c>
      <c r="K38" s="52"/>
    </row>
    <row r="39" spans="2:11" ht="52.5" customHeight="1">
      <c r="B39" s="19"/>
      <c r="C39" s="25" t="s">
        <v>51</v>
      </c>
      <c r="D39" s="43">
        <v>3183000</v>
      </c>
      <c r="E39" s="44"/>
      <c r="F39" s="43">
        <v>2971105</v>
      </c>
      <c r="G39" s="44"/>
      <c r="H39" s="43">
        <f>D39-F39</f>
        <v>211895</v>
      </c>
      <c r="I39" s="44"/>
      <c r="J39" s="43">
        <f>D39-F39</f>
        <v>211895</v>
      </c>
      <c r="K39" s="49"/>
    </row>
    <row r="40" spans="2:11" ht="21" customHeight="1">
      <c r="B40" s="18" t="s">
        <v>25</v>
      </c>
      <c r="C40" s="7"/>
      <c r="D40" s="41">
        <f>D41</f>
        <v>22285000</v>
      </c>
      <c r="E40" s="42"/>
      <c r="F40" s="41">
        <f>F41</f>
        <v>22284000</v>
      </c>
      <c r="G40" s="42"/>
      <c r="H40" s="41">
        <f>H41</f>
        <v>1000</v>
      </c>
      <c r="I40" s="42"/>
      <c r="J40" s="41">
        <f>J41</f>
        <v>1000</v>
      </c>
      <c r="K40" s="52"/>
    </row>
    <row r="41" spans="2:11" ht="21" customHeight="1">
      <c r="B41" s="19"/>
      <c r="C41" s="10" t="s">
        <v>31</v>
      </c>
      <c r="D41" s="43">
        <v>22285000</v>
      </c>
      <c r="E41" s="44"/>
      <c r="F41" s="43">
        <v>22284000</v>
      </c>
      <c r="G41" s="44"/>
      <c r="H41" s="43">
        <f>D41-F41</f>
        <v>1000</v>
      </c>
      <c r="I41" s="44"/>
      <c r="J41" s="43">
        <f>D41-F41</f>
        <v>1000</v>
      </c>
      <c r="K41" s="49"/>
    </row>
    <row r="42" spans="2:11" ht="21" customHeight="1">
      <c r="B42" s="18" t="s">
        <v>26</v>
      </c>
      <c r="C42" s="7"/>
      <c r="D42" s="41">
        <f>D43</f>
        <v>28035000</v>
      </c>
      <c r="E42" s="42"/>
      <c r="F42" s="41">
        <f>F43</f>
        <v>28033000</v>
      </c>
      <c r="G42" s="42"/>
      <c r="H42" s="41">
        <f>H43</f>
        <v>2000</v>
      </c>
      <c r="I42" s="42"/>
      <c r="J42" s="41">
        <f>J43</f>
        <v>2000</v>
      </c>
      <c r="K42" s="52"/>
    </row>
    <row r="43" spans="2:11" ht="21" customHeight="1">
      <c r="B43" s="19"/>
      <c r="C43" s="10" t="s">
        <v>32</v>
      </c>
      <c r="D43" s="43">
        <v>28035000</v>
      </c>
      <c r="E43" s="44"/>
      <c r="F43" s="43">
        <v>28033000</v>
      </c>
      <c r="G43" s="44"/>
      <c r="H43" s="43">
        <f>D43-F43</f>
        <v>2000</v>
      </c>
      <c r="I43" s="44"/>
      <c r="J43" s="43">
        <f>D43-F43</f>
        <v>2000</v>
      </c>
      <c r="K43" s="49"/>
    </row>
    <row r="44" spans="2:11" ht="21" customHeight="1">
      <c r="B44" s="17" t="s">
        <v>27</v>
      </c>
      <c r="C44" s="26"/>
      <c r="D44" s="41">
        <f>D45</f>
        <v>1000</v>
      </c>
      <c r="E44" s="42"/>
      <c r="F44" s="41">
        <f>F45</f>
        <v>0</v>
      </c>
      <c r="G44" s="42"/>
      <c r="H44" s="41">
        <f>H45</f>
        <v>1000</v>
      </c>
      <c r="I44" s="42"/>
      <c r="J44" s="41">
        <f>J45</f>
        <v>1000</v>
      </c>
      <c r="K44" s="52"/>
    </row>
    <row r="45" spans="2:11" ht="21" customHeight="1">
      <c r="B45" s="19"/>
      <c r="C45" s="10" t="s">
        <v>33</v>
      </c>
      <c r="D45" s="43">
        <v>1000</v>
      </c>
      <c r="E45" s="44"/>
      <c r="F45" s="43">
        <v>0</v>
      </c>
      <c r="G45" s="44"/>
      <c r="H45" s="43">
        <f>D45-F45</f>
        <v>1000</v>
      </c>
      <c r="I45" s="44"/>
      <c r="J45" s="43">
        <f>D45-F45</f>
        <v>1000</v>
      </c>
      <c r="K45" s="49"/>
    </row>
    <row r="46" spans="2:11" ht="21" customHeight="1">
      <c r="B46" s="17" t="s">
        <v>76</v>
      </c>
      <c r="C46" s="26"/>
      <c r="D46" s="41">
        <f>D47</f>
        <v>9000000</v>
      </c>
      <c r="E46" s="42"/>
      <c r="F46" s="41">
        <f>F47</f>
        <v>6701031</v>
      </c>
      <c r="G46" s="42"/>
      <c r="H46" s="41">
        <f>H47</f>
        <v>2298969</v>
      </c>
      <c r="I46" s="42"/>
      <c r="J46" s="41">
        <f>J47</f>
        <v>2298969</v>
      </c>
      <c r="K46" s="52"/>
    </row>
    <row r="47" spans="2:11" ht="20.25" customHeight="1">
      <c r="B47" s="19"/>
      <c r="C47" s="10" t="s">
        <v>74</v>
      </c>
      <c r="D47" s="43">
        <v>9000000</v>
      </c>
      <c r="E47" s="44"/>
      <c r="F47" s="43">
        <v>6701031</v>
      </c>
      <c r="G47" s="44"/>
      <c r="H47" s="43">
        <f>D47-F47</f>
        <v>2298969</v>
      </c>
      <c r="I47" s="44"/>
      <c r="J47" s="43">
        <f>D47-F47</f>
        <v>2298969</v>
      </c>
      <c r="K47" s="49"/>
    </row>
    <row r="48" spans="2:11" ht="21" customHeight="1">
      <c r="B48" s="17" t="s">
        <v>77</v>
      </c>
      <c r="C48" s="26"/>
      <c r="D48" s="41">
        <f>D49</f>
        <v>1434000</v>
      </c>
      <c r="E48" s="42"/>
      <c r="F48" s="41">
        <f>F49</f>
        <v>0</v>
      </c>
      <c r="G48" s="42"/>
      <c r="H48" s="41">
        <f>H49</f>
        <v>1434000</v>
      </c>
      <c r="I48" s="42"/>
      <c r="J48" s="41">
        <f>J49</f>
        <v>1434000</v>
      </c>
      <c r="K48" s="52"/>
    </row>
    <row r="49" spans="2:11" ht="20.25" customHeight="1">
      <c r="B49" s="19"/>
      <c r="C49" s="10" t="s">
        <v>34</v>
      </c>
      <c r="D49" s="43">
        <v>1434000</v>
      </c>
      <c r="E49" s="44"/>
      <c r="F49" s="43">
        <v>0</v>
      </c>
      <c r="G49" s="44"/>
      <c r="H49" s="43">
        <f>D49-F49</f>
        <v>1434000</v>
      </c>
      <c r="I49" s="44"/>
      <c r="J49" s="43">
        <f>D49-F49</f>
        <v>1434000</v>
      </c>
      <c r="K49" s="49"/>
    </row>
    <row r="50" spans="2:11" ht="42" customHeight="1">
      <c r="B50" s="33" t="s">
        <v>5</v>
      </c>
      <c r="C50" s="34"/>
      <c r="D50" s="53">
        <f>SUM(D30:D49)/2</f>
        <v>624940000</v>
      </c>
      <c r="E50" s="54"/>
      <c r="F50" s="53">
        <f>SUM(F30:F49)/2</f>
        <v>596022255</v>
      </c>
      <c r="G50" s="54"/>
      <c r="H50" s="53">
        <f>SUM(H30:H49)/2</f>
        <v>28917745</v>
      </c>
      <c r="I50" s="54"/>
      <c r="J50" s="53">
        <f>SUM(J30:J49)/2</f>
        <v>28917745</v>
      </c>
      <c r="K50" s="57"/>
    </row>
    <row r="51" ht="21" customHeight="1"/>
    <row r="52" spans="7:11" ht="21" customHeight="1">
      <c r="G52" s="2" t="s">
        <v>44</v>
      </c>
      <c r="H52" s="55">
        <f>G26-F50</f>
        <v>16640495</v>
      </c>
      <c r="I52" s="56"/>
      <c r="J52" s="56"/>
      <c r="K52" s="1" t="s">
        <v>45</v>
      </c>
    </row>
  </sheetData>
  <sheetProtection password="DC94" sheet="1"/>
  <mergeCells count="131">
    <mergeCell ref="B50:C50"/>
    <mergeCell ref="D50:E50"/>
    <mergeCell ref="F50:G50"/>
    <mergeCell ref="H50:I50"/>
    <mergeCell ref="J50:K50"/>
    <mergeCell ref="H52:J52"/>
    <mergeCell ref="D46:E46"/>
    <mergeCell ref="F46:G46"/>
    <mergeCell ref="H46:I46"/>
    <mergeCell ref="J46:K46"/>
    <mergeCell ref="D47:E47"/>
    <mergeCell ref="F47:G47"/>
    <mergeCell ref="H47:I47"/>
    <mergeCell ref="J47:K47"/>
    <mergeCell ref="D48:E48"/>
    <mergeCell ref="F48:G48"/>
    <mergeCell ref="H48:I48"/>
    <mergeCell ref="J48:K48"/>
    <mergeCell ref="D49:E49"/>
    <mergeCell ref="F49:G49"/>
    <mergeCell ref="H49:I49"/>
    <mergeCell ref="J49:K49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D40:E40"/>
    <mergeCell ref="F40:G40"/>
    <mergeCell ref="H40:I40"/>
    <mergeCell ref="J40:K40"/>
    <mergeCell ref="D41:E41"/>
    <mergeCell ref="F41:G41"/>
    <mergeCell ref="H41:I41"/>
    <mergeCell ref="J41:K41"/>
    <mergeCell ref="D38:E38"/>
    <mergeCell ref="F38:G38"/>
    <mergeCell ref="H38:I38"/>
    <mergeCell ref="J38:K38"/>
    <mergeCell ref="D39:E39"/>
    <mergeCell ref="F39:G39"/>
    <mergeCell ref="H39:I39"/>
    <mergeCell ref="J39:K39"/>
    <mergeCell ref="D36:E36"/>
    <mergeCell ref="F36:G36"/>
    <mergeCell ref="H36:I36"/>
    <mergeCell ref="J36:K36"/>
    <mergeCell ref="D37:E37"/>
    <mergeCell ref="F37:G37"/>
    <mergeCell ref="H37:I37"/>
    <mergeCell ref="J37:K37"/>
    <mergeCell ref="D34:E34"/>
    <mergeCell ref="F34:G34"/>
    <mergeCell ref="H34:I34"/>
    <mergeCell ref="J34:K34"/>
    <mergeCell ref="D35:E35"/>
    <mergeCell ref="F35:G35"/>
    <mergeCell ref="H35:I35"/>
    <mergeCell ref="J35:K35"/>
    <mergeCell ref="D32:E32"/>
    <mergeCell ref="F32:G32"/>
    <mergeCell ref="H32:I32"/>
    <mergeCell ref="J32:K32"/>
    <mergeCell ref="D33:E33"/>
    <mergeCell ref="F33:G33"/>
    <mergeCell ref="H33:I33"/>
    <mergeCell ref="J33:K33"/>
    <mergeCell ref="D30:E30"/>
    <mergeCell ref="F30:G30"/>
    <mergeCell ref="H30:I30"/>
    <mergeCell ref="J30:K30"/>
    <mergeCell ref="D31:E31"/>
    <mergeCell ref="F31:G31"/>
    <mergeCell ref="H31:I31"/>
    <mergeCell ref="J31:K31"/>
    <mergeCell ref="B26:C26"/>
    <mergeCell ref="E26:F26"/>
    <mergeCell ref="I26:J26"/>
    <mergeCell ref="D29:E29"/>
    <mergeCell ref="F29:G29"/>
    <mergeCell ref="H29:I29"/>
    <mergeCell ref="J29:K29"/>
    <mergeCell ref="E25:F25"/>
    <mergeCell ref="I25:J25"/>
    <mergeCell ref="E22:F22"/>
    <mergeCell ref="I22:J22"/>
    <mergeCell ref="E23:F23"/>
    <mergeCell ref="I23:J23"/>
    <mergeCell ref="E24:F24"/>
    <mergeCell ref="I24:J24"/>
    <mergeCell ref="E19:F19"/>
    <mergeCell ref="I19:J19"/>
    <mergeCell ref="E20:F20"/>
    <mergeCell ref="I20:J20"/>
    <mergeCell ref="E21:F21"/>
    <mergeCell ref="I21:J21"/>
    <mergeCell ref="E16:F16"/>
    <mergeCell ref="I16:J16"/>
    <mergeCell ref="E17:F17"/>
    <mergeCell ref="I17:J17"/>
    <mergeCell ref="E18:F18"/>
    <mergeCell ref="I18:J18"/>
    <mergeCell ref="E13:F13"/>
    <mergeCell ref="I13:J13"/>
    <mergeCell ref="E14:F14"/>
    <mergeCell ref="I14:J14"/>
    <mergeCell ref="E15:F15"/>
    <mergeCell ref="I15:J15"/>
    <mergeCell ref="E10:F10"/>
    <mergeCell ref="I10:J10"/>
    <mergeCell ref="E11:F11"/>
    <mergeCell ref="I11:J11"/>
    <mergeCell ref="E12:F12"/>
    <mergeCell ref="I12:J12"/>
    <mergeCell ref="E7:F7"/>
    <mergeCell ref="I7:J7"/>
    <mergeCell ref="E8:F8"/>
    <mergeCell ref="I8:J8"/>
    <mergeCell ref="E9:F9"/>
    <mergeCell ref="I9:J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rowBreaks count="1" manualBreakCount="1">
    <brk id="26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yukiko sugawara</cp:lastModifiedBy>
  <cp:lastPrinted>2016-09-26T07:48:16Z</cp:lastPrinted>
  <dcterms:created xsi:type="dcterms:W3CDTF">2011-05-30T07:37:52Z</dcterms:created>
  <dcterms:modified xsi:type="dcterms:W3CDTF">2018-03-02T05:45:32Z</dcterms:modified>
  <cp:category/>
  <cp:version/>
  <cp:contentType/>
  <cp:contentStatus/>
</cp:coreProperties>
</file>